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fileSharing readOnlyRecommended="1"/>
  <workbookPr/>
  <mc:AlternateContent xmlns:mc="http://schemas.openxmlformats.org/markup-compatibility/2006">
    <mc:Choice Requires="x15">
      <x15ac:absPath xmlns:x15ac="http://schemas.microsoft.com/office/spreadsheetml/2010/11/ac" url="https://seai.sharepoint.com/delivery/ECMS/Development/Energy credit development/EV Deemed Measures/"/>
    </mc:Choice>
  </mc:AlternateContent>
  <xr:revisionPtr revIDLastSave="1" documentId="8_{B67191CD-9706-4844-9EBF-DA40770DAF51}" xr6:coauthVersionLast="47" xr6:coauthVersionMax="47" xr10:uidLastSave="{8E77E554-6A01-475A-9F4C-591D2E42E0B4}"/>
  <bookViews>
    <workbookView xWindow="28680" yWindow="-120" windowWidth="29040" windowHeight="15840" xr2:uid="{00000000-000D-0000-FFFF-FFFF00000000}"/>
  </bookViews>
  <sheets>
    <sheet name="Calculation" sheetId="6" r:id="rId1"/>
    <sheet name="Indicative Values" sheetId="7" r:id="rId2"/>
    <sheet name="Version"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6" l="1"/>
  <c r="E13" i="6"/>
  <c r="C12" i="6"/>
  <c r="E12" i="6"/>
  <c r="E11" i="6" l="1"/>
  <c r="C25" i="6" l="1"/>
  <c r="E25" i="6" l="1"/>
</calcChain>
</file>

<file path=xl/sharedStrings.xml><?xml version="1.0" encoding="utf-8"?>
<sst xmlns="http://schemas.openxmlformats.org/spreadsheetml/2006/main" count="66" uniqueCount="51">
  <si>
    <t>Unit</t>
  </si>
  <si>
    <t>Parameter explanation</t>
  </si>
  <si>
    <t>n</t>
  </si>
  <si>
    <t>-</t>
  </si>
  <si>
    <t>kWh/a</t>
  </si>
  <si>
    <t>Data Input</t>
  </si>
  <si>
    <t>Indicative Values</t>
  </si>
  <si>
    <t>Article 7 | Total final energy savings (TFES)</t>
  </si>
  <si>
    <t>Calculation formulas</t>
  </si>
  <si>
    <t>TFES Article 7</t>
  </si>
  <si>
    <t>Total final energy savings for Article 7 calculation</t>
  </si>
  <si>
    <t>Values for savings calculation</t>
  </si>
  <si>
    <r>
      <t>f</t>
    </r>
    <r>
      <rPr>
        <vertAlign val="subscript"/>
        <sz val="11"/>
        <color theme="1" tint="0.249977111117893"/>
        <rFont val="Franklin Gothic Book"/>
        <family val="2"/>
        <scheme val="minor"/>
      </rPr>
      <t>BEH</t>
    </r>
  </si>
  <si>
    <t>Factor to consider behavioural effects</t>
  </si>
  <si>
    <t>Reference vehicle</t>
  </si>
  <si>
    <r>
      <t>sFEC</t>
    </r>
    <r>
      <rPr>
        <vertAlign val="subscript"/>
        <sz val="11"/>
        <color theme="1" tint="0.249977111117893"/>
        <rFont val="Franklin Gothic Book (corpo)"/>
      </rPr>
      <t>Ref</t>
    </r>
  </si>
  <si>
    <r>
      <t>sFEC</t>
    </r>
    <r>
      <rPr>
        <vertAlign val="subscript"/>
        <sz val="11"/>
        <color theme="1" tint="0.249977111117893"/>
        <rFont val="Franklin Gothic Book (corpo)"/>
      </rPr>
      <t>Eff</t>
    </r>
  </si>
  <si>
    <t>DT</t>
  </si>
  <si>
    <t>kWh/100 km</t>
  </si>
  <si>
    <t>km/a</t>
  </si>
  <si>
    <t xml:space="preserve">Specific final energy consumption of the reference vehicle </t>
  </si>
  <si>
    <t xml:space="preserve">Number of efficient vehicles purchased </t>
  </si>
  <si>
    <t xml:space="preserve">Specific final energy consumption of the efficient vehicle </t>
  </si>
  <si>
    <t xml:space="preserve">Average yearly distance travelled with the vehicle </t>
  </si>
  <si>
    <t>Calculation results</t>
  </si>
  <si>
    <t>Implementation year</t>
  </si>
  <si>
    <t>Truck</t>
  </si>
  <si>
    <r>
      <t>sFEC</t>
    </r>
    <r>
      <rPr>
        <b/>
        <vertAlign val="subscript"/>
        <sz val="11"/>
        <color rgb="FFFFFFFF"/>
        <rFont val="Franklin Gothic Book (corpo)"/>
      </rPr>
      <t>ref</t>
    </r>
  </si>
  <si>
    <t>Van - Diesel</t>
  </si>
  <si>
    <t>Bus</t>
  </si>
  <si>
    <t>Indicative values depend on the year the action is implemented. Please choose an option for the calculation.</t>
  </si>
  <si>
    <r>
      <t>sFEC</t>
    </r>
    <r>
      <rPr>
        <b/>
        <vertAlign val="subscript"/>
        <sz val="11"/>
        <color rgb="FFFFFFFF"/>
        <rFont val="Franklin Gothic Book"/>
        <family val="2"/>
        <scheme val="minor"/>
      </rPr>
      <t>eff</t>
    </r>
  </si>
  <si>
    <t>2020 onwards</t>
  </si>
  <si>
    <t>2025 onwards</t>
  </si>
  <si>
    <t>2030 onwards</t>
  </si>
  <si>
    <t>Vehicle type before implementation</t>
  </si>
  <si>
    <t>Indicative values are available for different vehicle types. Please choose an option for the calculation.</t>
  </si>
  <si>
    <t>Inputted Data</t>
  </si>
  <si>
    <t xml:space="preserve">Car </t>
  </si>
  <si>
    <t xml:space="preserve">Energy Savings Calculator for Commerical Electric Vehicles </t>
  </si>
  <si>
    <t xml:space="preserve">This calculation tool enables the user to estimate the annual energy savings associated with electric vehicles. The methodology used targets fuel switching between conventional and electric vehicles with respect to Article 7. 
Users can estimate energy savings by manipulating the variables highlighted in green. 
</t>
  </si>
  <si>
    <t>Version Control</t>
  </si>
  <si>
    <t>Version</t>
  </si>
  <si>
    <t>Date</t>
  </si>
  <si>
    <t>Details</t>
  </si>
  <si>
    <t>v1.0</t>
  </si>
  <si>
    <t>First introduced.</t>
  </si>
  <si>
    <t>v1.1</t>
  </si>
  <si>
    <t>Added:
- Version control</t>
  </si>
  <si>
    <t>M&amp;V Energy Credit Value</t>
  </si>
  <si>
    <t>Deemed Energy Credit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</si>
</sst>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0_-;\-* #,##0.0_-;_-* &quot;-&quot;??_-;_-@_-"/>
    <numFmt numFmtId="165" formatCode="_-* #,##0_-;\-* #,##0_-;_-* &quot;-&quot;??_-;_-@_-"/>
  </numFmts>
  <fonts count="26">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vertAlign val="subscript"/>
      <sz val="11"/>
      <color theme="1" tint="0.249977111117893"/>
      <name val="Franklin Gothic Book"/>
      <family val="2"/>
      <scheme val="minor"/>
    </font>
    <font>
      <b/>
      <sz val="11"/>
      <color theme="1" tint="0.249977111117893"/>
      <name val="Franklin Gothic Book"/>
      <family val="2"/>
      <scheme val="minor"/>
    </font>
    <font>
      <b/>
      <sz val="10"/>
      <color theme="1" tint="0.249977111117893"/>
      <name val="Times New Roman"/>
      <family val="1"/>
    </font>
    <font>
      <sz val="11"/>
      <name val="Franklin Gothic Book"/>
      <family val="2"/>
      <scheme val="minor"/>
    </font>
    <font>
      <vertAlign val="subscript"/>
      <sz val="11"/>
      <color theme="1" tint="0.249977111117893"/>
      <name val="Franklin Gothic Book (corpo)"/>
    </font>
    <font>
      <b/>
      <sz val="11"/>
      <color rgb="FFFFFFFF"/>
      <name val="Franklin Gothic Book"/>
      <family val="2"/>
      <scheme val="minor"/>
    </font>
    <font>
      <b/>
      <vertAlign val="subscript"/>
      <sz val="11"/>
      <color rgb="FFFFFFFF"/>
      <name val="Franklin Gothic Book (corpo)"/>
    </font>
    <font>
      <sz val="11"/>
      <color rgb="FF000000"/>
      <name val="Franklin Gothic Book"/>
      <family val="2"/>
      <scheme val="minor"/>
    </font>
    <font>
      <b/>
      <vertAlign val="subscript"/>
      <sz val="11"/>
      <color rgb="FFFFFFFF"/>
      <name val="Franklin Gothic Book"/>
      <family val="2"/>
      <scheme val="minor"/>
    </font>
    <font>
      <b/>
      <sz val="20"/>
      <color theme="5"/>
      <name val="Franklin Gothic Medium"/>
      <family val="2"/>
      <scheme val="major"/>
    </font>
    <font>
      <b/>
      <sz val="11"/>
      <color theme="1"/>
      <name val="Franklin Gothic Book"/>
      <family val="2"/>
      <scheme val="minor"/>
    </font>
    <font>
      <sz val="10"/>
      <color theme="1"/>
      <name val="Franklin Gothic Book"/>
      <family val="2"/>
      <scheme val="minor"/>
    </font>
    <font>
      <sz val="10"/>
      <name val="Franklin Gothic Book"/>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rgb="FF04C56C"/>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style="thin">
        <color rgb="FF00B050"/>
      </left>
      <right style="thin">
        <color theme="5"/>
      </right>
      <top style="thin">
        <color rgb="FF00B050"/>
      </top>
      <bottom style="thin">
        <color rgb="FF00B050"/>
      </bottom>
      <diagonal/>
    </border>
    <border>
      <left style="thin">
        <color theme="5"/>
      </left>
      <right style="thin">
        <color theme="5"/>
      </right>
      <top/>
      <bottom/>
      <diagonal/>
    </border>
    <border>
      <left/>
      <right style="thin">
        <color theme="5"/>
      </right>
      <top/>
      <bottom/>
      <diagonal/>
    </border>
    <border>
      <left style="thin">
        <color theme="0"/>
      </left>
      <right style="thin">
        <color theme="0"/>
      </right>
      <top style="thin">
        <color theme="0"/>
      </top>
      <bottom style="thin">
        <color theme="0"/>
      </bottom>
      <diagonal/>
    </border>
    <border>
      <left style="thin">
        <color theme="5"/>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5">
    <xf numFmtId="0" fontId="0" fillId="0" borderId="0"/>
    <xf numFmtId="43" fontId="1" fillId="0" borderId="0" applyFont="0" applyFill="0" applyBorder="0" applyAlignment="0" applyProtection="0"/>
    <xf numFmtId="49" fontId="2" fillId="0" borderId="0">
      <alignment horizontal="left" vertical="top"/>
    </xf>
    <xf numFmtId="0" fontId="4" fillId="2" borderId="1"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2" applyNumberFormat="0" applyFill="0" applyBorder="0" applyAlignment="0" applyProtection="0"/>
    <xf numFmtId="0" fontId="7" fillId="5" borderId="8" applyNumberFormat="0" applyAlignment="0" applyProtection="0"/>
    <xf numFmtId="0" fontId="11" fillId="0" borderId="3" applyNumberFormat="0" applyFill="0" applyBorder="0" applyAlignment="0" applyProtection="0"/>
    <xf numFmtId="0" fontId="1" fillId="6" borderId="8" applyNumberFormat="0" applyAlignment="0" applyProtection="0"/>
    <xf numFmtId="0" fontId="9" fillId="4" borderId="0" applyNumberFormat="0" applyFill="0" applyBorder="0" applyAlignment="0" applyProtection="0">
      <alignment horizontal="justify" vertical="center" wrapText="1"/>
    </xf>
  </cellStyleXfs>
  <cellXfs count="75">
    <xf numFmtId="0" fontId="0" fillId="0" borderId="0" xfId="0"/>
    <xf numFmtId="0" fontId="12" fillId="0" borderId="0" xfId="9"/>
    <xf numFmtId="43" fontId="1" fillId="6" borderId="8" xfId="13" applyNumberFormat="1" applyProtection="1">
      <protection locked="0"/>
    </xf>
    <xf numFmtId="0" fontId="1" fillId="6" borderId="8" xfId="13" applyAlignment="1" applyProtection="1">
      <alignment vertical="center"/>
      <protection locked="0"/>
    </xf>
    <xf numFmtId="0" fontId="9" fillId="4" borderId="0" xfId="14" applyFill="1" applyBorder="1" applyAlignment="1" applyProtection="1">
      <alignment horizontal="left" vertical="center" wrapText="1"/>
    </xf>
    <xf numFmtId="0" fontId="9" fillId="4" borderId="0" xfId="14" applyFill="1" applyBorder="1" applyAlignment="1" applyProtection="1">
      <alignment horizontal="justify" vertical="center" wrapText="1"/>
    </xf>
    <xf numFmtId="0" fontId="18" fillId="7" borderId="10" xfId="0" applyFont="1" applyFill="1" applyBorder="1" applyAlignment="1">
      <alignment horizontal="center" vertical="center" wrapText="1"/>
    </xf>
    <xf numFmtId="0" fontId="1" fillId="6" borderId="8" xfId="13" applyAlignment="1" applyProtection="1">
      <alignment horizontal="left" vertical="center"/>
      <protection locked="0"/>
    </xf>
    <xf numFmtId="0" fontId="9" fillId="0" borderId="0" xfId="14" applyFill="1" applyAlignment="1" applyProtection="1">
      <alignment horizontal="justify" vertical="center" wrapText="1"/>
    </xf>
    <xf numFmtId="0" fontId="16" fillId="0" borderId="8" xfId="0" applyFont="1" applyFill="1" applyBorder="1" applyAlignment="1">
      <alignment horizontal="left" vertical="center" wrapText="1"/>
    </xf>
    <xf numFmtId="0" fontId="0" fillId="0" borderId="8" xfId="0" applyBorder="1"/>
    <xf numFmtId="0" fontId="20" fillId="0" borderId="8" xfId="0" applyFont="1" applyBorder="1" applyAlignment="1">
      <alignment horizontal="right" vertical="center" wrapText="1"/>
    </xf>
    <xf numFmtId="165" fontId="20" fillId="0" borderId="8" xfId="8" applyNumberFormat="1" applyFont="1" applyBorder="1" applyAlignment="1">
      <alignment horizontal="left" vertical="center" wrapText="1"/>
    </xf>
    <xf numFmtId="0" fontId="0" fillId="0" borderId="8" xfId="0" applyFont="1" applyFill="1" applyBorder="1" applyAlignment="1">
      <alignment horizontal="justify" vertical="center" wrapText="1"/>
    </xf>
    <xf numFmtId="43" fontId="0" fillId="0" borderId="8" xfId="8" applyFont="1" applyBorder="1" applyAlignment="1">
      <alignment horizontal="right" vertical="center" wrapText="1"/>
    </xf>
    <xf numFmtId="43" fontId="20" fillId="0" borderId="8" xfId="8" applyFont="1" applyBorder="1" applyAlignment="1">
      <alignment horizontal="right" vertical="center" wrapText="1"/>
    </xf>
    <xf numFmtId="165" fontId="20" fillId="0" borderId="8" xfId="8" applyNumberFormat="1" applyFont="1" applyBorder="1" applyAlignment="1">
      <alignment horizontal="justify" vertical="center" wrapText="1"/>
    </xf>
    <xf numFmtId="3" fontId="0" fillId="0" borderId="0" xfId="0" applyNumberFormat="1"/>
    <xf numFmtId="41" fontId="1" fillId="6" borderId="8" xfId="13" applyNumberFormat="1" applyProtection="1">
      <protection locked="0"/>
    </xf>
    <xf numFmtId="0" fontId="0" fillId="4" borderId="0" xfId="0" applyFill="1" applyProtection="1"/>
    <xf numFmtId="49" fontId="12" fillId="4" borderId="0" xfId="9" applyNumberFormat="1" applyFont="1" applyFill="1" applyAlignment="1" applyProtection="1">
      <alignment vertical="top"/>
    </xf>
    <xf numFmtId="0" fontId="0" fillId="0" borderId="0" xfId="0" applyProtection="1"/>
    <xf numFmtId="0" fontId="16" fillId="4" borderId="0" xfId="0" applyFont="1" applyFill="1" applyAlignment="1" applyProtection="1">
      <alignment vertical="top" wrapText="1"/>
    </xf>
    <xf numFmtId="0" fontId="4" fillId="4" borderId="0" xfId="0" applyFont="1" applyFill="1" applyAlignment="1" applyProtection="1">
      <alignment horizontal="left" vertical="top" wrapText="1"/>
    </xf>
    <xf numFmtId="49" fontId="8" fillId="4" borderId="0" xfId="2" applyFont="1" applyFill="1" applyProtection="1">
      <alignment horizontal="left" vertical="top"/>
    </xf>
    <xf numFmtId="49" fontId="8" fillId="4" borderId="0" xfId="2" applyFont="1" applyFill="1" applyBorder="1" applyProtection="1">
      <alignment horizontal="left" vertical="top"/>
    </xf>
    <xf numFmtId="0" fontId="4" fillId="4" borderId="0" xfId="0" applyFont="1" applyFill="1" applyBorder="1" applyAlignment="1" applyProtection="1">
      <alignment horizontal="left" vertical="top" wrapText="1"/>
    </xf>
    <xf numFmtId="0" fontId="9" fillId="4" borderId="0" xfId="14" applyFill="1" applyAlignment="1" applyProtection="1">
      <alignment horizontal="justify" vertical="center" wrapText="1"/>
    </xf>
    <xf numFmtId="0" fontId="3" fillId="4" borderId="0" xfId="4" applyFill="1" applyBorder="1" applyAlignment="1" applyProtection="1">
      <alignment vertical="center" wrapText="1"/>
    </xf>
    <xf numFmtId="0" fontId="0" fillId="4" borderId="0" xfId="0" applyFill="1" applyBorder="1" applyProtection="1"/>
    <xf numFmtId="0" fontId="3" fillId="4" borderId="0" xfId="4" applyProtection="1">
      <alignment horizontal="justify" vertical="center" wrapText="1"/>
    </xf>
    <xf numFmtId="0" fontId="9" fillId="0" borderId="0" xfId="14" applyFill="1" applyAlignment="1" applyProtection="1"/>
    <xf numFmtId="0" fontId="3" fillId="4" borderId="0" xfId="4" quotePrefix="1" applyProtection="1">
      <alignment horizontal="justify" vertical="center" wrapText="1"/>
    </xf>
    <xf numFmtId="0" fontId="9" fillId="4" borderId="0" xfId="14" applyFill="1" applyAlignment="1" applyProtection="1"/>
    <xf numFmtId="0" fontId="3" fillId="4" borderId="0" xfId="4" applyFill="1" applyProtection="1">
      <alignment horizontal="justify" vertical="center" wrapText="1"/>
    </xf>
    <xf numFmtId="0" fontId="7" fillId="5" borderId="8" xfId="11" applyAlignment="1" applyProtection="1">
      <alignment horizontal="center" vertical="center"/>
    </xf>
    <xf numFmtId="0" fontId="7" fillId="5" borderId="8" xfId="11" applyAlignment="1" applyProtection="1"/>
    <xf numFmtId="0" fontId="9" fillId="4" borderId="0" xfId="0" applyFont="1" applyFill="1" applyAlignment="1" applyProtection="1"/>
    <xf numFmtId="0" fontId="3" fillId="4" borderId="4" xfId="4" quotePrefix="1" applyBorder="1" applyAlignment="1" applyProtection="1">
      <alignment horizontal="center" vertical="center" wrapText="1"/>
    </xf>
    <xf numFmtId="43" fontId="1" fillId="0" borderId="8" xfId="13" applyNumberFormat="1" applyFill="1" applyProtection="1"/>
    <xf numFmtId="0" fontId="4" fillId="4" borderId="4" xfId="4" quotePrefix="1" applyFont="1" applyBorder="1" applyAlignment="1" applyProtection="1">
      <alignment horizontal="center" vertical="center"/>
    </xf>
    <xf numFmtId="43" fontId="9" fillId="4" borderId="4" xfId="8" applyNumberFormat="1" applyFont="1" applyFill="1" applyBorder="1" applyProtection="1"/>
    <xf numFmtId="0" fontId="4" fillId="4" borderId="4" xfId="4" quotePrefix="1" applyFont="1" applyBorder="1" applyAlignment="1" applyProtection="1">
      <alignment horizontal="center" vertical="center" wrapText="1"/>
    </xf>
    <xf numFmtId="165" fontId="9" fillId="4" borderId="4" xfId="8" applyNumberFormat="1" applyFont="1" applyFill="1" applyBorder="1" applyProtection="1"/>
    <xf numFmtId="0" fontId="3" fillId="4" borderId="0" xfId="0" applyFont="1" applyFill="1" applyAlignment="1" applyProtection="1">
      <alignment horizontal="justify" vertical="center" wrapText="1"/>
    </xf>
    <xf numFmtId="3" fontId="14" fillId="2" borderId="4" xfId="8" applyNumberFormat="1" applyFont="1" applyFill="1" applyBorder="1" applyProtection="1"/>
    <xf numFmtId="3" fontId="15" fillId="4" borderId="4" xfId="4" applyNumberFormat="1" applyFont="1" applyBorder="1" applyAlignment="1" applyProtection="1">
      <alignment horizontal="center" vertical="center" wrapText="1"/>
    </xf>
    <xf numFmtId="0" fontId="15" fillId="4" borderId="4" xfId="4" applyFont="1" applyBorder="1" applyAlignment="1" applyProtection="1">
      <alignment horizontal="center" vertical="center" wrapText="1"/>
    </xf>
    <xf numFmtId="0" fontId="0" fillId="0" borderId="0" xfId="0" applyFill="1" applyProtection="1"/>
    <xf numFmtId="0" fontId="0" fillId="0" borderId="12" xfId="0" applyBorder="1" applyProtection="1"/>
    <xf numFmtId="0" fontId="23" fillId="0" borderId="0" xfId="0" applyFont="1" applyAlignment="1">
      <alignment vertical="top"/>
    </xf>
    <xf numFmtId="0" fontId="0" fillId="0" borderId="0" xfId="0" applyAlignment="1">
      <alignment vertical="top"/>
    </xf>
    <xf numFmtId="0" fontId="0" fillId="0" borderId="14" xfId="0" applyBorder="1" applyAlignment="1">
      <alignment vertical="top"/>
    </xf>
    <xf numFmtId="14" fontId="0" fillId="0" borderId="14" xfId="0" applyNumberFormat="1" applyBorder="1" applyAlignment="1">
      <alignment vertical="top"/>
    </xf>
    <xf numFmtId="0" fontId="0" fillId="0" borderId="15" xfId="0" applyBorder="1" applyAlignment="1">
      <alignment vertical="top"/>
    </xf>
    <xf numFmtId="0" fontId="0" fillId="0" borderId="15" xfId="0" applyBorder="1" applyAlignment="1">
      <alignment vertical="top" wrapText="1"/>
    </xf>
    <xf numFmtId="0" fontId="0" fillId="0" borderId="14" xfId="0" applyBorder="1" applyAlignment="1">
      <alignment vertical="top" wrapText="1"/>
    </xf>
    <xf numFmtId="0" fontId="7" fillId="5" borderId="8" xfId="11" applyAlignment="1" applyProtection="1">
      <alignment horizontal="left" vertical="center"/>
    </xf>
    <xf numFmtId="0" fontId="24" fillId="4" borderId="0" xfId="0" applyFont="1" applyFill="1" applyBorder="1" applyAlignment="1" applyProtection="1">
      <alignment vertical="center"/>
    </xf>
    <xf numFmtId="0" fontId="25" fillId="4" borderId="0" xfId="0" applyFont="1" applyFill="1" applyBorder="1" applyAlignment="1" applyProtection="1">
      <alignment vertical="center"/>
    </xf>
    <xf numFmtId="49" fontId="22" fillId="4" borderId="0" xfId="9" applyNumberFormat="1" applyFont="1" applyFill="1" applyAlignment="1" applyProtection="1">
      <alignment horizontal="left" vertical="top"/>
    </xf>
    <xf numFmtId="0" fontId="16" fillId="4" borderId="0" xfId="0" applyFont="1" applyFill="1" applyAlignment="1" applyProtection="1">
      <alignment horizontal="left" vertical="top" wrapText="1"/>
    </xf>
    <xf numFmtId="49" fontId="8" fillId="4" borderId="0" xfId="2" applyFont="1" applyFill="1" applyProtection="1">
      <alignment horizontal="left" vertical="top"/>
    </xf>
    <xf numFmtId="0" fontId="4" fillId="4" borderId="6" xfId="0" applyFont="1" applyFill="1" applyBorder="1" applyAlignment="1" applyProtection="1">
      <alignment horizontal="left" vertical="center"/>
    </xf>
    <xf numFmtId="0" fontId="4" fillId="4" borderId="9" xfId="0" applyFont="1" applyFill="1" applyBorder="1" applyAlignment="1" applyProtection="1">
      <alignment horizontal="left" vertical="center"/>
    </xf>
    <xf numFmtId="0" fontId="4" fillId="4" borderId="6" xfId="0" applyFont="1" applyFill="1" applyBorder="1" applyAlignment="1" applyProtection="1">
      <alignment horizontal="left"/>
    </xf>
    <xf numFmtId="0" fontId="4" fillId="4" borderId="5" xfId="0" applyFont="1" applyFill="1" applyBorder="1" applyAlignment="1" applyProtection="1">
      <alignment horizontal="left"/>
    </xf>
    <xf numFmtId="0" fontId="4" fillId="4" borderId="7" xfId="0" applyFont="1" applyFill="1" applyBorder="1" applyAlignment="1" applyProtection="1">
      <alignment horizontal="left"/>
    </xf>
    <xf numFmtId="0" fontId="4" fillId="4" borderId="6" xfId="0" applyFont="1" applyFill="1" applyBorder="1" applyAlignment="1" applyProtection="1">
      <alignment horizontal="left" vertical="top"/>
    </xf>
    <xf numFmtId="0" fontId="4" fillId="4" borderId="5" xfId="0" applyFont="1" applyFill="1" applyBorder="1" applyAlignment="1" applyProtection="1">
      <alignment horizontal="left" vertical="top"/>
    </xf>
    <xf numFmtId="0" fontId="4" fillId="4" borderId="7" xfId="0" applyFont="1" applyFill="1" applyBorder="1" applyAlignment="1" applyProtection="1">
      <alignment horizontal="left" vertical="top"/>
    </xf>
    <xf numFmtId="49" fontId="11" fillId="4" borderId="0" xfId="12" applyNumberFormat="1" applyFill="1" applyBorder="1" applyAlignment="1" applyProtection="1">
      <alignment horizontal="left" vertical="top"/>
    </xf>
    <xf numFmtId="0" fontId="18" fillId="7" borderId="13"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8" fillId="7" borderId="11" xfId="0" applyFont="1" applyFill="1" applyBorder="1" applyAlignment="1">
      <alignment horizontal="center" vertical="center" wrapText="1"/>
    </xf>
  </cellXfs>
  <cellStyles count="15">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Title" xfId="9" builtinId="15" customBuiltin="1"/>
    <cellStyle name="Werte" xfId="6" xr:uid="{00000000-0005-0000-0000-00000E000000}"/>
  </cellStyles>
  <dxfs count="0"/>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628650</xdr:colOff>
      <xdr:row>17</xdr:row>
      <xdr:rowOff>8164</xdr:rowOff>
    </xdr:from>
    <xdr:to>
      <xdr:col>10</xdr:col>
      <xdr:colOff>646442</xdr:colOff>
      <xdr:row>20</xdr:row>
      <xdr:rowOff>15886</xdr:rowOff>
    </xdr:to>
    <xdr:pic>
      <xdr:nvPicPr>
        <xdr:cNvPr id="6" name="Imagem 5" descr="Uma imagem com texto&#10;&#10;Descrição gerada automaticamente">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297" b="12434"/>
        <a:stretch/>
      </xdr:blipFill>
      <xdr:spPr>
        <a:xfrm>
          <a:off x="5028293" y="4353378"/>
          <a:ext cx="5841649" cy="592104"/>
        </a:xfrm>
        <a:prstGeom prst="rect">
          <a:avLst/>
        </a:prstGeom>
        <a:ln>
          <a:solidFill>
            <a:schemeClr val="tx1"/>
          </a:solidFill>
        </a:ln>
      </xdr:spPr>
    </xdr:pic>
    <xdr:clientData/>
  </xdr:twoCellAnchor>
  <xdr:twoCellAnchor editAs="oneCell">
    <xdr:from>
      <xdr:col>0</xdr:col>
      <xdr:colOff>76200</xdr:colOff>
      <xdr:row>0</xdr:row>
      <xdr:rowOff>133350</xdr:rowOff>
    </xdr:from>
    <xdr:to>
      <xdr:col>2</xdr:col>
      <xdr:colOff>1811655</xdr:colOff>
      <xdr:row>1</xdr:row>
      <xdr:rowOff>668320</xdr:rowOff>
    </xdr:to>
    <xdr:pic>
      <xdr:nvPicPr>
        <xdr:cNvPr id="8" name="Picture 7" descr="SEAI Logo.PNG">
          <a:extLst>
            <a:ext uri="{FF2B5EF4-FFF2-40B4-BE49-F238E27FC236}">
              <a16:creationId xmlns:a16="http://schemas.microsoft.com/office/drawing/2014/main" id="{9F628E6B-834B-4D23-8A56-EDA4450052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33350"/>
          <a:ext cx="3228975" cy="870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showGridLines="0" tabSelected="1" topLeftCell="B2" zoomScaleNormal="100" workbookViewId="0">
      <selection activeCell="D6" sqref="D6"/>
    </sheetView>
  </sheetViews>
  <sheetFormatPr defaultColWidth="11.5546875" defaultRowHeight="15.75"/>
  <cols>
    <col min="1" max="1" width="1.21875" style="21" customWidth="1"/>
    <col min="2" max="2" width="16.21875" style="21" customWidth="1"/>
    <col min="3" max="3" width="26.77734375" style="21" customWidth="1"/>
    <col min="4" max="4" width="9.109375" style="21" customWidth="1"/>
    <col min="5" max="5" width="26.77734375" style="21" customWidth="1"/>
    <col min="6" max="6" width="9.5546875" style="21" customWidth="1"/>
    <col min="7" max="7" width="5.21875" style="21" customWidth="1"/>
    <col min="8" max="15" width="9.77734375" style="21" customWidth="1"/>
    <col min="16" max="16384" width="11.5546875" style="21"/>
  </cols>
  <sheetData>
    <row r="1" spans="1:15" ht="27">
      <c r="A1" s="19"/>
      <c r="B1" s="19"/>
      <c r="C1" s="20"/>
      <c r="D1" s="60" t="s">
        <v>39</v>
      </c>
      <c r="E1" s="60"/>
      <c r="F1" s="60"/>
      <c r="G1" s="60"/>
      <c r="H1" s="60"/>
      <c r="I1" s="60"/>
      <c r="J1" s="60"/>
      <c r="K1" s="60"/>
      <c r="L1" s="60"/>
      <c r="M1" s="60"/>
      <c r="N1" s="60"/>
      <c r="O1" s="19"/>
    </row>
    <row r="2" spans="1:15" ht="75.599999999999994" customHeight="1">
      <c r="A2" s="19"/>
      <c r="B2" s="19"/>
      <c r="C2" s="22"/>
      <c r="D2" s="61" t="s">
        <v>40</v>
      </c>
      <c r="E2" s="61"/>
      <c r="F2" s="61"/>
      <c r="G2" s="61"/>
      <c r="H2" s="61"/>
      <c r="I2" s="61"/>
      <c r="J2" s="61"/>
      <c r="K2" s="61"/>
      <c r="L2" s="61"/>
      <c r="M2" s="61"/>
      <c r="N2" s="61"/>
      <c r="O2" s="19"/>
    </row>
    <row r="3" spans="1:15" ht="19.5">
      <c r="A3" s="19"/>
      <c r="B3" s="62" t="s">
        <v>5</v>
      </c>
      <c r="C3" s="62"/>
      <c r="D3" s="62"/>
      <c r="E3" s="62"/>
      <c r="F3" s="62"/>
      <c r="G3" s="62"/>
      <c r="H3" s="23"/>
      <c r="I3" s="23"/>
      <c r="J3" s="23"/>
      <c r="K3" s="23"/>
      <c r="L3" s="23"/>
      <c r="M3" s="23"/>
      <c r="N3" s="23"/>
      <c r="O3" s="23"/>
    </row>
    <row r="4" spans="1:15" ht="19.5">
      <c r="A4" s="19"/>
      <c r="B4" s="24"/>
      <c r="C4" s="24"/>
      <c r="D4" s="25"/>
      <c r="E4" s="25"/>
      <c r="F4" s="25"/>
      <c r="G4" s="25"/>
      <c r="H4" s="26"/>
      <c r="I4" s="26"/>
      <c r="J4" s="26"/>
      <c r="K4" s="26"/>
      <c r="L4" s="26"/>
      <c r="M4" s="26"/>
      <c r="N4" s="26"/>
      <c r="O4" s="23"/>
    </row>
    <row r="5" spans="1:15">
      <c r="A5" s="19"/>
      <c r="B5" s="27" t="s">
        <v>25</v>
      </c>
      <c r="C5" s="7" t="s">
        <v>32</v>
      </c>
      <c r="D5" s="28"/>
      <c r="E5" s="58" t="s">
        <v>30</v>
      </c>
      <c r="F5" s="28"/>
      <c r="G5" s="29"/>
      <c r="H5" s="28"/>
      <c r="I5" s="28"/>
      <c r="J5" s="28"/>
      <c r="K5" s="28"/>
      <c r="L5" s="28"/>
      <c r="M5" s="28"/>
      <c r="N5" s="28"/>
      <c r="O5" s="30"/>
    </row>
    <row r="6" spans="1:15">
      <c r="A6" s="19"/>
      <c r="B6" s="27" t="s">
        <v>14</v>
      </c>
      <c r="C6" s="3" t="s">
        <v>29</v>
      </c>
      <c r="D6" s="28"/>
      <c r="E6" s="59" t="s">
        <v>36</v>
      </c>
      <c r="F6" s="28"/>
      <c r="G6" s="29"/>
      <c r="H6" s="28"/>
      <c r="I6" s="28"/>
      <c r="J6" s="28"/>
      <c r="K6" s="28"/>
      <c r="L6" s="28"/>
      <c r="M6" s="28"/>
      <c r="N6" s="28"/>
      <c r="O6" s="30"/>
    </row>
    <row r="7" spans="1:15">
      <c r="A7" s="19"/>
      <c r="B7" s="31"/>
      <c r="C7" s="19"/>
      <c r="D7" s="32"/>
      <c r="E7" s="19"/>
      <c r="F7" s="19"/>
      <c r="G7" s="30"/>
      <c r="H7" s="30"/>
      <c r="I7" s="30"/>
      <c r="J7" s="30"/>
      <c r="K7" s="30"/>
      <c r="L7" s="30"/>
      <c r="M7" s="30"/>
      <c r="N7" s="30"/>
      <c r="O7" s="30"/>
    </row>
    <row r="8" spans="1:15">
      <c r="A8" s="19"/>
      <c r="B8" s="33"/>
      <c r="C8" s="19"/>
      <c r="D8" s="32"/>
      <c r="E8" s="19"/>
      <c r="F8" s="19"/>
      <c r="G8" s="34"/>
      <c r="H8" s="30"/>
      <c r="I8" s="30"/>
      <c r="J8" s="30"/>
      <c r="K8" s="30"/>
      <c r="L8" s="30"/>
      <c r="M8" s="30"/>
      <c r="N8" s="30"/>
      <c r="O8" s="30"/>
    </row>
    <row r="9" spans="1:15">
      <c r="A9" s="19"/>
      <c r="B9" s="33"/>
      <c r="C9" s="35" t="s">
        <v>37</v>
      </c>
      <c r="D9" s="35" t="s">
        <v>0</v>
      </c>
      <c r="E9" s="35" t="s">
        <v>6</v>
      </c>
      <c r="F9" s="35" t="s">
        <v>0</v>
      </c>
      <c r="G9" s="19"/>
      <c r="H9" s="36" t="s">
        <v>1</v>
      </c>
      <c r="I9" s="36"/>
      <c r="J9" s="36"/>
      <c r="K9" s="36"/>
      <c r="L9" s="36"/>
      <c r="M9" s="36"/>
      <c r="N9" s="36"/>
      <c r="O9" s="37"/>
    </row>
    <row r="10" spans="1:15">
      <c r="A10" s="19"/>
      <c r="B10" s="5" t="s">
        <v>2</v>
      </c>
      <c r="C10" s="2">
        <v>1</v>
      </c>
      <c r="D10" s="38" t="s">
        <v>3</v>
      </c>
      <c r="E10" s="2">
        <v>1</v>
      </c>
      <c r="F10" s="38" t="s">
        <v>3</v>
      </c>
      <c r="G10" s="19"/>
      <c r="H10" s="63" t="s">
        <v>21</v>
      </c>
      <c r="I10" s="63"/>
      <c r="J10" s="63"/>
      <c r="K10" s="63"/>
      <c r="L10" s="63"/>
      <c r="M10" s="63"/>
      <c r="N10" s="64"/>
      <c r="O10" s="32"/>
    </row>
    <row r="11" spans="1:15" ht="18.75">
      <c r="A11" s="19"/>
      <c r="B11" s="4" t="s">
        <v>15</v>
      </c>
      <c r="C11" s="39">
        <f>IFERROR(INDEX('Indicative Values'!$B$4:$D$7,MATCH($C$6,'Indicative Values'!$A$4:$A$7,0),MATCH($C$5,'Indicative Values'!$B$3:$D$3,0)),0)</f>
        <v>311.52999999999997</v>
      </c>
      <c r="D11" s="40" t="s">
        <v>18</v>
      </c>
      <c r="E11" s="41">
        <f>IFERROR(INDEX('Indicative Values'!$B$4:$D$7,MATCH($C$6,'Indicative Values'!$A$4:$A$7,0),MATCH($C$5,'Indicative Values'!$B$3:$D$3,0)),0)</f>
        <v>311.52999999999997</v>
      </c>
      <c r="F11" s="40" t="s">
        <v>18</v>
      </c>
      <c r="G11" s="19"/>
      <c r="H11" s="63" t="s">
        <v>20</v>
      </c>
      <c r="I11" s="63"/>
      <c r="J11" s="63"/>
      <c r="K11" s="63"/>
      <c r="L11" s="63"/>
      <c r="M11" s="63"/>
      <c r="N11" s="64"/>
      <c r="O11" s="32"/>
    </row>
    <row r="12" spans="1:15" ht="18.75">
      <c r="A12" s="19"/>
      <c r="B12" s="5" t="s">
        <v>16</v>
      </c>
      <c r="C12" s="39">
        <f>IFERROR(INDEX('Indicative Values'!$E$4:$E$7,MATCH($C$6,'Indicative Values'!$A$4:$A$7,0)),0)</f>
        <v>130.19999999999999</v>
      </c>
      <c r="D12" s="40" t="s">
        <v>18</v>
      </c>
      <c r="E12" s="41">
        <f>IFERROR(INDEX('Indicative Values'!$E$4:$E$7,MATCH($C$6,'Indicative Values'!$A$4:$A$7,0)),0)</f>
        <v>130.19999999999999</v>
      </c>
      <c r="F12" s="40" t="s">
        <v>18</v>
      </c>
      <c r="G12" s="19"/>
      <c r="H12" s="63" t="s">
        <v>22</v>
      </c>
      <c r="I12" s="63"/>
      <c r="J12" s="63"/>
      <c r="K12" s="63"/>
      <c r="L12" s="63"/>
      <c r="M12" s="63"/>
      <c r="N12" s="64"/>
      <c r="O12" s="32"/>
    </row>
    <row r="13" spans="1:15">
      <c r="A13" s="19"/>
      <c r="B13" s="8" t="s">
        <v>17</v>
      </c>
      <c r="C13" s="18">
        <v>0</v>
      </c>
      <c r="D13" s="42" t="s">
        <v>19</v>
      </c>
      <c r="E13" s="43">
        <f>IFERROR(INDEX('Indicative Values'!$F$4:$F$7,MATCH($C$6,'Indicative Values'!$A$4:$A$7,0)),0)</f>
        <v>77800</v>
      </c>
      <c r="F13" s="42" t="s">
        <v>19</v>
      </c>
      <c r="G13" s="19"/>
      <c r="H13" s="63" t="s">
        <v>23</v>
      </c>
      <c r="I13" s="63"/>
      <c r="J13" s="63"/>
      <c r="K13" s="63"/>
      <c r="L13" s="63"/>
      <c r="M13" s="63"/>
      <c r="N13" s="64"/>
      <c r="O13" s="32"/>
    </row>
    <row r="14" spans="1:15" ht="17.25">
      <c r="A14" s="19"/>
      <c r="B14" s="27" t="s">
        <v>12</v>
      </c>
      <c r="C14" s="39">
        <v>0.74</v>
      </c>
      <c r="D14" s="38" t="s">
        <v>3</v>
      </c>
      <c r="E14" s="41">
        <v>0.74</v>
      </c>
      <c r="F14" s="38" t="s">
        <v>3</v>
      </c>
      <c r="G14" s="19"/>
      <c r="H14" s="68" t="s">
        <v>13</v>
      </c>
      <c r="I14" s="69"/>
      <c r="J14" s="69"/>
      <c r="K14" s="69"/>
      <c r="L14" s="69"/>
      <c r="M14" s="69"/>
      <c r="N14" s="70"/>
      <c r="O14" s="32"/>
    </row>
    <row r="15" spans="1:15">
      <c r="A15" s="19"/>
      <c r="B15" s="19"/>
      <c r="C15" s="19"/>
      <c r="D15" s="19"/>
      <c r="E15" s="19"/>
      <c r="F15" s="19"/>
      <c r="G15" s="19"/>
      <c r="H15" s="19"/>
      <c r="I15" s="19"/>
      <c r="J15" s="19"/>
      <c r="K15" s="19"/>
      <c r="L15" s="19"/>
      <c r="M15" s="19"/>
      <c r="N15" s="19"/>
      <c r="O15" s="19"/>
    </row>
    <row r="16" spans="1:15" ht="19.5">
      <c r="A16" s="19"/>
      <c r="B16" s="62" t="s">
        <v>8</v>
      </c>
      <c r="C16" s="62"/>
      <c r="D16" s="62"/>
      <c r="E16" s="62"/>
      <c r="F16" s="62"/>
      <c r="G16" s="62"/>
      <c r="H16" s="23"/>
      <c r="I16" s="23"/>
      <c r="J16" s="23"/>
      <c r="K16" s="23"/>
      <c r="L16" s="23"/>
      <c r="M16" s="23"/>
      <c r="N16" s="23"/>
      <c r="O16" s="23"/>
    </row>
    <row r="17" spans="1:16">
      <c r="A17" s="19"/>
      <c r="B17" s="19"/>
      <c r="C17" s="19"/>
      <c r="D17" s="32"/>
      <c r="E17" s="19"/>
      <c r="F17" s="19"/>
      <c r="G17" s="30"/>
      <c r="H17" s="30"/>
      <c r="I17" s="30"/>
      <c r="J17" s="30"/>
      <c r="K17" s="30"/>
      <c r="L17" s="30"/>
      <c r="M17" s="30"/>
      <c r="N17" s="30"/>
      <c r="O17" s="30"/>
    </row>
    <row r="18" spans="1:16">
      <c r="A18" s="19"/>
      <c r="B18" s="19"/>
      <c r="C18" s="19"/>
      <c r="D18" s="32"/>
      <c r="E18" s="19"/>
      <c r="F18" s="19"/>
      <c r="G18" s="30"/>
      <c r="H18" s="30"/>
      <c r="I18" s="30"/>
      <c r="J18" s="30"/>
      <c r="K18" s="30"/>
      <c r="L18" s="30"/>
      <c r="M18" s="30"/>
      <c r="N18" s="30"/>
      <c r="O18" s="30"/>
    </row>
    <row r="19" spans="1:16" ht="16.5">
      <c r="A19" s="19"/>
      <c r="B19" s="71" t="s">
        <v>7</v>
      </c>
      <c r="C19" s="71"/>
      <c r="D19" s="71"/>
      <c r="E19" s="71"/>
      <c r="F19" s="71"/>
      <c r="G19" s="71"/>
      <c r="H19" s="30"/>
      <c r="I19" s="30"/>
      <c r="J19" s="30"/>
      <c r="K19" s="30"/>
      <c r="L19" s="30"/>
      <c r="M19" s="30"/>
      <c r="N19" s="30"/>
      <c r="O19" s="30"/>
    </row>
    <row r="20" spans="1:16">
      <c r="A20" s="19"/>
      <c r="B20" s="19"/>
      <c r="C20" s="19"/>
      <c r="D20" s="32"/>
      <c r="E20" s="19"/>
      <c r="F20" s="19"/>
      <c r="G20" s="30"/>
      <c r="H20" s="30"/>
      <c r="I20" s="30"/>
      <c r="J20" s="30"/>
      <c r="K20" s="30"/>
      <c r="L20" s="30"/>
      <c r="M20" s="30"/>
      <c r="N20" s="30"/>
      <c r="O20" s="30"/>
    </row>
    <row r="21" spans="1:16">
      <c r="A21" s="19"/>
      <c r="B21" s="19"/>
      <c r="C21" s="19"/>
      <c r="D21" s="32"/>
      <c r="E21" s="19"/>
      <c r="F21" s="19"/>
      <c r="G21" s="30"/>
      <c r="H21" s="30"/>
      <c r="I21" s="30"/>
      <c r="J21" s="30"/>
      <c r="K21" s="30"/>
      <c r="L21" s="30"/>
      <c r="M21" s="30"/>
      <c r="N21" s="30"/>
      <c r="O21" s="30"/>
    </row>
    <row r="22" spans="1:16" ht="19.5">
      <c r="A22" s="19"/>
      <c r="B22" s="62" t="s">
        <v>24</v>
      </c>
      <c r="C22" s="62"/>
      <c r="D22" s="62"/>
      <c r="E22" s="62"/>
      <c r="F22" s="62"/>
      <c r="G22" s="62"/>
      <c r="H22" s="30"/>
      <c r="I22" s="30"/>
      <c r="J22" s="30"/>
      <c r="K22" s="30"/>
      <c r="L22" s="30"/>
      <c r="M22" s="30"/>
      <c r="N22" s="30"/>
      <c r="O22" s="30"/>
    </row>
    <row r="23" spans="1:16">
      <c r="A23" s="19"/>
      <c r="B23" s="19"/>
      <c r="C23" s="19"/>
      <c r="D23" s="32"/>
      <c r="E23" s="19"/>
      <c r="F23" s="19"/>
      <c r="G23" s="30"/>
      <c r="H23" s="30"/>
      <c r="I23" s="30"/>
      <c r="J23" s="30"/>
      <c r="K23" s="30"/>
      <c r="L23" s="30"/>
      <c r="M23" s="30"/>
      <c r="N23" s="30"/>
      <c r="O23" s="30"/>
    </row>
    <row r="24" spans="1:16">
      <c r="A24" s="19"/>
      <c r="B24" s="19"/>
      <c r="C24" s="35" t="s">
        <v>49</v>
      </c>
      <c r="D24" s="35" t="s">
        <v>0</v>
      </c>
      <c r="E24" s="35" t="s">
        <v>50</v>
      </c>
      <c r="F24" s="35" t="s">
        <v>0</v>
      </c>
      <c r="G24" s="34"/>
      <c r="H24" s="36" t="s">
        <v>1</v>
      </c>
      <c r="I24" s="36"/>
      <c r="J24" s="36"/>
      <c r="K24" s="36"/>
      <c r="L24" s="36"/>
      <c r="M24" s="36"/>
      <c r="N24" s="36"/>
      <c r="O24" s="30"/>
    </row>
    <row r="25" spans="1:16">
      <c r="A25" s="19"/>
      <c r="B25" s="44" t="s">
        <v>9</v>
      </c>
      <c r="C25" s="45">
        <f>IFERROR((C11-C12)*C13/100*C10*C14,"insufficient data")</f>
        <v>0</v>
      </c>
      <c r="D25" s="46" t="s">
        <v>4</v>
      </c>
      <c r="E25" s="45">
        <f>IFERROR((E11-E12)*E13/100*E10*E14,"insufficient data")</f>
        <v>104395.30759999999</v>
      </c>
      <c r="F25" s="47" t="s">
        <v>4</v>
      </c>
      <c r="G25" s="19"/>
      <c r="H25" s="65" t="s">
        <v>10</v>
      </c>
      <c r="I25" s="66"/>
      <c r="J25" s="66"/>
      <c r="K25" s="66"/>
      <c r="L25" s="66"/>
      <c r="M25" s="66"/>
      <c r="N25" s="67"/>
      <c r="O25" s="30"/>
      <c r="P25" s="48"/>
    </row>
    <row r="26" spans="1:16">
      <c r="A26" s="19"/>
      <c r="B26" s="19"/>
      <c r="C26" s="19"/>
      <c r="D26" s="32"/>
      <c r="E26" s="19"/>
      <c r="F26" s="19"/>
      <c r="G26" s="34"/>
      <c r="H26" s="30"/>
      <c r="I26" s="30"/>
      <c r="J26" s="30"/>
      <c r="K26" s="30"/>
      <c r="L26" s="30"/>
      <c r="M26" s="30"/>
      <c r="N26" s="30"/>
      <c r="O26" s="30"/>
    </row>
    <row r="27" spans="1:16">
      <c r="B27" s="19"/>
      <c r="C27" s="19"/>
      <c r="D27" s="19"/>
      <c r="E27" s="19"/>
      <c r="F27" s="19"/>
      <c r="G27" s="19"/>
      <c r="H27" s="19"/>
      <c r="I27" s="19"/>
      <c r="J27" s="19"/>
      <c r="K27" s="19"/>
      <c r="L27" s="19"/>
      <c r="M27" s="19"/>
      <c r="N27" s="19"/>
    </row>
    <row r="28" spans="1:16">
      <c r="B28" s="49"/>
      <c r="C28" s="49"/>
      <c r="D28" s="49"/>
      <c r="E28" s="49"/>
      <c r="F28" s="49"/>
      <c r="G28" s="49"/>
      <c r="H28" s="49"/>
      <c r="I28" s="49"/>
      <c r="J28" s="49"/>
      <c r="K28" s="49"/>
      <c r="L28" s="49"/>
      <c r="M28" s="49"/>
      <c r="N28" s="49"/>
    </row>
  </sheetData>
  <sheetProtection algorithmName="SHA-512" hashValue="o120pIul6ntuApkhvYF4E0TWBOewLqv37UZooTBGIwHvO271P3cSiwEGReS3RISOBOpJZ3y18ge8i4Gwun9DsA==" saltValue="Yhslscux9HCJd0agRiCpTA==" spinCount="100000" sheet="1" objects="1" scenarios="1"/>
  <mergeCells count="12">
    <mergeCell ref="D1:N1"/>
    <mergeCell ref="D2:N2"/>
    <mergeCell ref="B3:G3"/>
    <mergeCell ref="H10:N10"/>
    <mergeCell ref="H25:N25"/>
    <mergeCell ref="B16:G16"/>
    <mergeCell ref="B22:G22"/>
    <mergeCell ref="H11:N11"/>
    <mergeCell ref="H12:N12"/>
    <mergeCell ref="H13:N13"/>
    <mergeCell ref="H14:N14"/>
    <mergeCell ref="B19:G19"/>
  </mergeCells>
  <dataValidations count="1">
    <dataValidation type="decimal" allowBlank="1" showInputMessage="1" showErrorMessage="1" sqref="C14" xr:uid="{00000000-0002-0000-0000-000001000000}">
      <formula1>0</formula1>
      <formula2>1</formula2>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'Indicative Values'!$B$3:$D$3</xm:f>
          </x14:formula1>
          <xm:sqref>C5</xm:sqref>
        </x14:dataValidation>
        <x14:dataValidation type="list" allowBlank="1" showInputMessage="1" showErrorMessage="1" xr:uid="{00000000-0002-0000-0000-000004000000}">
          <x14:formula1>
            <xm:f>'Indicative Values'!$A$4:$A$7</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
  <sheetViews>
    <sheetView showGridLines="0" workbookViewId="0">
      <selection activeCell="F5" sqref="F5"/>
    </sheetView>
  </sheetViews>
  <sheetFormatPr defaultColWidth="11.5546875" defaultRowHeight="15.75"/>
  <cols>
    <col min="1" max="1" width="29.77734375" customWidth="1"/>
    <col min="2" max="3" width="16.44140625" customWidth="1"/>
    <col min="4" max="6" width="13.77734375" customWidth="1"/>
    <col min="8" max="8" width="14.77734375" customWidth="1"/>
  </cols>
  <sheetData>
    <row r="1" spans="1:6" ht="27">
      <c r="A1" s="1" t="s">
        <v>11</v>
      </c>
    </row>
    <row r="2" spans="1:6" ht="16.5" customHeight="1">
      <c r="A2" s="74" t="s">
        <v>35</v>
      </c>
      <c r="B2" s="72" t="s">
        <v>27</v>
      </c>
      <c r="C2" s="73"/>
      <c r="D2" s="73"/>
      <c r="E2" s="73" t="s">
        <v>31</v>
      </c>
      <c r="F2" s="73" t="s">
        <v>17</v>
      </c>
    </row>
    <row r="3" spans="1:6">
      <c r="A3" s="74"/>
      <c r="B3" s="6" t="s">
        <v>32</v>
      </c>
      <c r="C3" s="6" t="s">
        <v>33</v>
      </c>
      <c r="D3" s="6" t="s">
        <v>34</v>
      </c>
      <c r="E3" s="73"/>
      <c r="F3" s="73"/>
    </row>
    <row r="4" spans="1:6">
      <c r="A4" s="9" t="s">
        <v>38</v>
      </c>
      <c r="B4" s="10">
        <v>36.82</v>
      </c>
      <c r="C4" s="10">
        <v>31.26</v>
      </c>
      <c r="D4" s="10">
        <v>23.01</v>
      </c>
      <c r="E4" s="11">
        <v>12.4</v>
      </c>
      <c r="F4" s="12">
        <v>17074</v>
      </c>
    </row>
    <row r="5" spans="1:6">
      <c r="A5" s="13" t="s">
        <v>28</v>
      </c>
      <c r="B5" s="14">
        <v>55.11</v>
      </c>
      <c r="C5" s="15">
        <v>46.86</v>
      </c>
      <c r="D5" s="15">
        <v>38.61</v>
      </c>
      <c r="E5" s="11">
        <v>24.6</v>
      </c>
      <c r="F5" s="16">
        <v>17480</v>
      </c>
    </row>
    <row r="6" spans="1:6">
      <c r="A6" s="13" t="s">
        <v>26</v>
      </c>
      <c r="B6" s="15">
        <v>311.52999999999997</v>
      </c>
      <c r="C6" s="15">
        <v>311.52999999999997</v>
      </c>
      <c r="D6" s="15">
        <v>311.52999999999997</v>
      </c>
      <c r="E6" s="11">
        <v>130.19999999999999</v>
      </c>
      <c r="F6" s="16">
        <v>55570</v>
      </c>
    </row>
    <row r="7" spans="1:6">
      <c r="A7" s="13" t="s">
        <v>29</v>
      </c>
      <c r="B7" s="15">
        <v>311.52999999999997</v>
      </c>
      <c r="C7" s="15">
        <v>311.52999999999997</v>
      </c>
      <c r="D7" s="15">
        <v>311.52999999999997</v>
      </c>
      <c r="E7" s="11">
        <v>130.19999999999999</v>
      </c>
      <c r="F7" s="16">
        <v>77800</v>
      </c>
    </row>
    <row r="12" spans="1:6">
      <c r="D12" s="17"/>
    </row>
    <row r="13" spans="1:6">
      <c r="D13" s="17"/>
      <c r="E13" s="17"/>
    </row>
  </sheetData>
  <sheetProtection algorithmName="SHA-512" hashValue="aXZpPqw39ACRWWc9odeRTVcup0DfMTdBEHgm1lhEcznqY0cSCdyihlQ69DugWR7TbWV9i8fcwzLLAv0GHI/SgQ==" saltValue="+yJHLnwhysp2PPSqdYvIiw==" spinCount="100000" sheet="1" objects="1" scenarios="1"/>
  <mergeCells count="4">
    <mergeCell ref="B2:D2"/>
    <mergeCell ref="E2:E3"/>
    <mergeCell ref="F2:F3"/>
    <mergeCell ref="A2:A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A2F6-7949-4FB8-A53F-934C88FA806C}">
  <dimension ref="A1:D11"/>
  <sheetViews>
    <sheetView workbookViewId="0">
      <selection activeCell="E15" sqref="E15"/>
    </sheetView>
  </sheetViews>
  <sheetFormatPr defaultRowHeight="15.75"/>
  <cols>
    <col min="1" max="1" width="14.109375" bestFit="1" customWidth="1"/>
    <col min="2" max="2" width="10.77734375" bestFit="1" customWidth="1"/>
    <col min="3" max="3" width="13" bestFit="1" customWidth="1"/>
  </cols>
  <sheetData>
    <row r="1" spans="1:4">
      <c r="A1" s="50" t="s">
        <v>41</v>
      </c>
      <c r="B1" s="51"/>
      <c r="C1" s="51"/>
      <c r="D1" s="51"/>
    </row>
    <row r="2" spans="1:4">
      <c r="A2" s="51"/>
      <c r="B2" s="51"/>
      <c r="C2" s="51"/>
      <c r="D2" s="51"/>
    </row>
    <row r="3" spans="1:4">
      <c r="A3" s="35" t="s">
        <v>42</v>
      </c>
      <c r="B3" s="57" t="s">
        <v>43</v>
      </c>
      <c r="C3" s="57" t="s">
        <v>44</v>
      </c>
      <c r="D3" s="51"/>
    </row>
    <row r="4" spans="1:4">
      <c r="A4" s="52" t="s">
        <v>45</v>
      </c>
      <c r="B4" s="53">
        <v>44917</v>
      </c>
      <c r="C4" s="52" t="s">
        <v>46</v>
      </c>
      <c r="D4" s="51"/>
    </row>
    <row r="5" spans="1:4" ht="31.5">
      <c r="A5" s="54" t="s">
        <v>47</v>
      </c>
      <c r="B5" s="53">
        <v>44938</v>
      </c>
      <c r="C5" s="55" t="s">
        <v>48</v>
      </c>
      <c r="D5" s="51"/>
    </row>
    <row r="6" spans="1:4">
      <c r="A6" s="52"/>
      <c r="B6" s="53"/>
      <c r="C6" s="56"/>
      <c r="D6" s="51"/>
    </row>
    <row r="7" spans="1:4">
      <c r="A7" s="52"/>
      <c r="B7" s="53"/>
      <c r="C7" s="56"/>
      <c r="D7" s="51"/>
    </row>
    <row r="8" spans="1:4">
      <c r="A8" s="52"/>
      <c r="B8" s="53"/>
      <c r="C8" s="56"/>
      <c r="D8" s="51"/>
    </row>
    <row r="9" spans="1:4">
      <c r="A9" s="51"/>
      <c r="B9" s="51"/>
      <c r="C9" s="51"/>
      <c r="D9" s="51"/>
    </row>
    <row r="10" spans="1:4">
      <c r="A10" s="51"/>
      <c r="B10" s="51"/>
      <c r="C10" s="51"/>
      <c r="D10" s="51"/>
    </row>
    <row r="11" spans="1:4">
      <c r="A11" s="51"/>
      <c r="B11" s="51"/>
      <c r="C11" s="51"/>
      <c r="D11" s="51"/>
    </row>
  </sheetData>
  <sheetProtection algorithmName="SHA-512" hashValue="Qwy/uJK+71FR9+EgCMFf6CYVG/aDSFsb/NYaZ0MuzaSy9fLHRv4r7XK4fgOwQ0j8R/FwdEn8vjC9kNZhiFQ0QA==" saltValue="qpa3knr90dFtpVn+0lYUH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d70b670-d064-4aa3-bdfb-67aa7bbc18e5" xsi:nil="true"/>
    <lcf76f155ced4ddcb4097134ff3c332f xmlns="64c046b8-9c9b-41ce-8328-566c09447a2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B2BCBCD40DAC4BBE25D10F43DFAB20" ma:contentTypeVersion="11" ma:contentTypeDescription="Create a new document." ma:contentTypeScope="" ma:versionID="e780bd7c3ee0ef140f872a6206458766">
  <xsd:schema xmlns:xsd="http://www.w3.org/2001/XMLSchema" xmlns:xs="http://www.w3.org/2001/XMLSchema" xmlns:p="http://schemas.microsoft.com/office/2006/metadata/properties" xmlns:ns2="64c046b8-9c9b-41ce-8328-566c09447a22" xmlns:ns3="8d70b670-d064-4aa3-bdfb-67aa7bbc18e5" targetNamespace="http://schemas.microsoft.com/office/2006/metadata/properties" ma:root="true" ma:fieldsID="2f44bb5a0578e085840dfd04cb158883" ns2:_="" ns3:_="">
    <xsd:import namespace="64c046b8-9c9b-41ce-8328-566c09447a22"/>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c046b8-9c9b-41ce-8328-566c09447a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2.xml><?xml version="1.0" encoding="utf-8"?>
<ds:datastoreItem xmlns:ds="http://schemas.openxmlformats.org/officeDocument/2006/customXml" ds:itemID="{0A0DA8F2-02E3-4513-8BDA-35F160FD365A}">
  <ds:schemaRefs>
    <ds:schemaRef ds:uri="http://schemas.microsoft.com/office/infopath/2007/PartnerControls"/>
    <ds:schemaRef ds:uri="8d70b670-d064-4aa3-bdfb-67aa7bbc18e5"/>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purl.org/dc/dcmitype/"/>
    <ds:schemaRef ds:uri="http://schemas.openxmlformats.org/package/2006/metadata/core-properties"/>
    <ds:schemaRef ds:uri="64c046b8-9c9b-41ce-8328-566c09447a22"/>
  </ds:schemaRefs>
</ds:datastoreItem>
</file>

<file path=customXml/itemProps3.xml><?xml version="1.0" encoding="utf-8"?>
<ds:datastoreItem xmlns:ds="http://schemas.openxmlformats.org/officeDocument/2006/customXml" ds:itemID="{635D67DB-83D9-4AA2-948E-E66C532DA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c046b8-9c9b-41ce-8328-566c09447a22"/>
    <ds:schemaRef ds:uri="8d70b670-d064-4aa3-bdfb-67aa7bbc1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3</vt:i4>
      </vt:variant>
    </vt:vector>
  </HeadingPairs>
  <TitlesOfParts>
    <vt:vector size="3" baseType="lpstr">
      <vt:lpstr>Calculation</vt:lpstr>
      <vt:lpstr>Indicative Values</vt:lpstr>
      <vt:lpstr>Version</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Nele Renders</dc:creator>
  <cp:lastModifiedBy>Valente Claire</cp:lastModifiedBy>
  <dcterms:created xsi:type="dcterms:W3CDTF">2020-10-11T17:50:14Z</dcterms:created>
  <dcterms:modified xsi:type="dcterms:W3CDTF">2023-12-07T15:35:00Z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0x010100CBB2BCBCD40DAC4BBE25D10F43DFAB20</vt:lpwstr>
  </property>
  <property fmtid="{D5CDD505-2E9C-101B-9397-08002B2CF9AE}" pid="3" name="MediaServiceImageTags">
    <vt:lpwstr/>
  </property>
</Properties>
</file>