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atabase\Publishing\"/>
    </mc:Choice>
  </mc:AlternateContent>
  <bookViews>
    <workbookView xWindow="0" yWindow="0" windowWidth="19200" windowHeight="12045"/>
  </bookViews>
  <sheets>
    <sheet name="TFC Fuels (total)" sheetId="6" r:id="rId1"/>
    <sheet name="Industry" sheetId="1" r:id="rId2"/>
    <sheet name="Transport" sheetId="2" r:id="rId3"/>
    <sheet name="Residential" sheetId="3" r:id="rId4"/>
    <sheet name="Services" sheetId="4" r:id="rId5"/>
    <sheet name="Agriculture &amp; Fisheries" sheetId="5" r:id="rId6"/>
  </sheets>
  <externalReferences>
    <externalReference r:id="rId7"/>
  </externalReferences>
  <definedNames>
    <definedName name="AGFFNLANT">'Agriculture &amp; Fisheries'!$4:$4</definedName>
    <definedName name="AGFFNLBGM">'Agriculture &amp; Fisheries'!$31:$31</definedName>
    <definedName name="AGFFNLBIT">'Agriculture &amp; Fisheries'!$3:$3</definedName>
    <definedName name="AGFFNLBKB">'Agriculture &amp; Fisheries'!$10:$10</definedName>
    <definedName name="AGFFNLBLQ">'Agriculture &amp; Fisheries'!$32:$32</definedName>
    <definedName name="AGFFNLBRW">'Agriculture &amp; Fisheries'!$29:$29</definedName>
    <definedName name="AGFFNLBTM">'Agriculture &amp; Fisheries'!$22:$22</definedName>
    <definedName name="AGFFNLCDO">'Agriculture &amp; Fisheries'!$12:$12</definedName>
    <definedName name="AGFFNLCOK">'Agriculture &amp; Fisheries'!$5:$5</definedName>
    <definedName name="AGFFNLCOL">'Agriculture &amp; Fisheries'!$2:$2</definedName>
    <definedName name="AGFFNLELE">'Agriculture &amp; Fisheries'!$36:$36</definedName>
    <definedName name="AGFFNLGAS">'Agriculture &amp; Fisheries'!$25:$25</definedName>
    <definedName name="AGFFNLGDD">'Agriculture &amp; Fisheries'!$19:$19</definedName>
    <definedName name="AGFFNLGEO">'Agriculture &amp; Fisheries'!$34:$34</definedName>
    <definedName name="AGFFNLHEA">'Agriculture &amp; Fisheries'!$37:$37</definedName>
    <definedName name="AGFFNLHYD">'Agriculture &amp; Fisheries'!$27:$27</definedName>
    <definedName name="AGFFNLKJF">'Agriculture &amp; Fisheries'!$16:$16</definedName>
    <definedName name="AGFFNLLFG">'Agriculture &amp; Fisheries'!$30:$30</definedName>
    <definedName name="AGFFNLLIG">'Agriculture &amp; Fisheries'!$6:$6</definedName>
    <definedName name="AGFFNLLPG">'Agriculture &amp; Fisheries'!$18:$18</definedName>
    <definedName name="AGFFNLLUB">'Agriculture &amp; Fisheries'!$24:$24</definedName>
    <definedName name="AGFFNLMPE">'Agriculture &amp; Fisheries'!$8:$8</definedName>
    <definedName name="AGFFNLMTG">'Agriculture &amp; Fisheries'!$14:$14</definedName>
    <definedName name="AGFFNLNAP">'Agriculture &amp; Fisheries'!$21:$21</definedName>
    <definedName name="AGFFNLNRW">'Agriculture &amp; Fisheries'!$35:$35</definedName>
    <definedName name="AGFFNLOIL">'Agriculture &amp; Fisheries'!$11:$11</definedName>
    <definedName name="AGFFNLOKS">'Agriculture &amp; Fisheries'!$15:$15</definedName>
    <definedName name="AGFFNLPEA">'Agriculture &amp; Fisheries'!$7:$7</definedName>
    <definedName name="AGFFNLPET">'Agriculture &amp; Fisheries'!$20:$20</definedName>
    <definedName name="AGFFNLREN">'Agriculture &amp; Fisheries'!$26:$26</definedName>
    <definedName name="AGFFNLRFG">'Agriculture &amp; Fisheries'!$13:$13</definedName>
    <definedName name="AGFFNLRFO">'Agriculture &amp; Fisheries'!$17:$17</definedName>
    <definedName name="AGFFNLSOL">'Agriculture &amp; Fisheries'!$33:$33</definedName>
    <definedName name="AGFFNLSPE">'Agriculture &amp; Fisheries'!$9:$9</definedName>
    <definedName name="AGFFNLTOT">'Agriculture &amp; Fisheries'!$40:$40</definedName>
    <definedName name="AGFFNLWIN">'Agriculture &amp; Fisheries'!$28:$28</definedName>
    <definedName name="AGFFNLWSP">'Agriculture &amp; Fisheries'!$23:$23</definedName>
    <definedName name="AGRPRMCOL">'[1]TPER Sectoral'!$217:$217</definedName>
    <definedName name="AGRPRMELE">'[1]TPER Sectoral'!$251:$251</definedName>
    <definedName name="AGRPRMGAS">'[1]TPER Sectoral'!$240:$240</definedName>
    <definedName name="AGRPRMNRW">'[1]TPER Sectoral'!$250:$250</definedName>
    <definedName name="AGRPRMOIL">'[1]TPER Sectoral'!$226:$226</definedName>
    <definedName name="AGRPRMPEA">'[1]TPER Sectoral'!$222:$222</definedName>
    <definedName name="AGRPRMREN">'[1]TPER Sectoral'!$241:$241</definedName>
    <definedName name="AGRPRMTOT">'[1]TPER Sectoral'!$255:$255</definedName>
    <definedName name="ATDFNLANT">Transport!$262:$262</definedName>
    <definedName name="ATDFNLBGM">Transport!$289:$289</definedName>
    <definedName name="ATDFNLBIT">Transport!$261:$261</definedName>
    <definedName name="ATDFNLBKB">Transport!$268:$268</definedName>
    <definedName name="ATDFNLBLQ">Transport!$290:$290</definedName>
    <definedName name="ATDFNLBRW">Transport!$287:$287</definedName>
    <definedName name="ATDFNLBTM">Transport!$280:$280</definedName>
    <definedName name="ATDFNLCDO">Transport!$270:$270</definedName>
    <definedName name="ATDFNLCOK">Transport!$263:$263</definedName>
    <definedName name="ATDFNLCOL">Transport!$260:$260</definedName>
    <definedName name="ATDFNLELE">Transport!$294:$294</definedName>
    <definedName name="ATDFNLGAS">Transport!$283:$283</definedName>
    <definedName name="ATDFNLGDD">Transport!$277:$277</definedName>
    <definedName name="ATDFNLGEO">Transport!$292:$292</definedName>
    <definedName name="ATDFNLHEA">Transport!$295:$295</definedName>
    <definedName name="ATDFNLHYD">Transport!$285:$285</definedName>
    <definedName name="ATDFNLKJF">Transport!$274:$274</definedName>
    <definedName name="ATDFNLLFG">Transport!$288:$288</definedName>
    <definedName name="ATDFNLLIG">Transport!$264:$264</definedName>
    <definedName name="ATDFNLLPG">Transport!$276:$276</definedName>
    <definedName name="ATDFNLLUB">Transport!$282:$282</definedName>
    <definedName name="ATDFNLMPE">Transport!$266:$266</definedName>
    <definedName name="ATDFNLMTG">Transport!$272:$272</definedName>
    <definedName name="ATDFNLNAP">Transport!$279:$279</definedName>
    <definedName name="ATDFNLNRW">Transport!$293:$293</definedName>
    <definedName name="ATDFNLOIL">Transport!$269:$269</definedName>
    <definedName name="ATDFNLOKS">Transport!$273:$273</definedName>
    <definedName name="ATDFNLPEA">Transport!$265:$265</definedName>
    <definedName name="ATDFNLPET">Transport!$278:$278</definedName>
    <definedName name="ATDFNLREN">Transport!$284:$284</definedName>
    <definedName name="ATDFNLRFG">Transport!$271:$271</definedName>
    <definedName name="ATDFNLRFO">Transport!$275:$275</definedName>
    <definedName name="ATDFNLSOL">Transport!$291:$291</definedName>
    <definedName name="ATDFNLSPE">Transport!$267:$267</definedName>
    <definedName name="ATDFNLTOT">Transport!$298:$298</definedName>
    <definedName name="ATDFNLWIN">Transport!$286:$286</definedName>
    <definedName name="ATDFNLWSP">Transport!$281:$281</definedName>
    <definedName name="ATIFNLANT">Transport!$305:$305</definedName>
    <definedName name="ATIFNLBGM">Transport!$332:$332</definedName>
    <definedName name="ATIFNLBIT">Transport!$304:$304</definedName>
    <definedName name="ATIFNLBKB">Transport!$311:$311</definedName>
    <definedName name="ATIFNLBLQ">Transport!$333:$333</definedName>
    <definedName name="ATIFNLBRW">Transport!$330:$330</definedName>
    <definedName name="ATIFNLBTM">Transport!$323:$323</definedName>
    <definedName name="ATIFNLCDO">Transport!$313:$313</definedName>
    <definedName name="ATIFNLCOK">Transport!$306:$306</definedName>
    <definedName name="ATIFNLCOL">Transport!$303:$303</definedName>
    <definedName name="ATIFNLELE">Transport!$337:$337</definedName>
    <definedName name="ATIFNLGAS">Transport!$326:$326</definedName>
    <definedName name="ATIFNLGDD">Transport!$320:$320</definedName>
    <definedName name="ATIFNLGEO">Transport!$335:$335</definedName>
    <definedName name="ATIFNLHEA">Transport!$338:$338</definedName>
    <definedName name="ATIFNLHYD">Transport!$328:$328</definedName>
    <definedName name="ATIFNLKJF">Transport!$317:$317</definedName>
    <definedName name="ATIFNLLFG">Transport!$331:$331</definedName>
    <definedName name="ATIFNLLIG">Transport!$307:$307</definedName>
    <definedName name="ATIFNLLPG">Transport!$319:$319</definedName>
    <definedName name="ATIFNLLUB">Transport!$325:$325</definedName>
    <definedName name="ATIFNLMPE">Transport!$309:$309</definedName>
    <definedName name="ATIFNLMTG">Transport!$315:$315</definedName>
    <definedName name="ATIFNLNAP">Transport!$322:$322</definedName>
    <definedName name="ATIFNLNRW">Transport!$336:$336</definedName>
    <definedName name="ATIFNLOIL">Transport!$312:$312</definedName>
    <definedName name="ATIFNLOKS">Transport!$316:$316</definedName>
    <definedName name="ATIFNLPEA">Transport!$308:$308</definedName>
    <definedName name="ATIFNLPET">Transport!$321:$321</definedName>
    <definedName name="ATIFNLREN">Transport!$327:$327</definedName>
    <definedName name="ATIFNLRFG">Transport!$314:$314</definedName>
    <definedName name="ATIFNLRFO">Transport!$318:$318</definedName>
    <definedName name="ATIFNLSOL">Transport!$334:$334</definedName>
    <definedName name="ATIFNLSPE">Transport!$310:$310</definedName>
    <definedName name="ATIFNLTOT">Transport!$341:$341</definedName>
    <definedName name="ATIFNLWIN">Transport!$329:$329</definedName>
    <definedName name="ATIFNLWSP">Transport!$324:$324</definedName>
    <definedName name="BGMFNLTOT">[1]Renewables!$355:$355</definedName>
    <definedName name="BGMTOPCEO">[1]Renewables!$342:$342</definedName>
    <definedName name="BLQFNLTOT">[1]Renewables!$420:$420</definedName>
    <definedName name="BLQTOPCEO">[1]Renewables!$407:$407</definedName>
    <definedName name="BMFFNLANT">Industry!$391:$391</definedName>
    <definedName name="BMFFNLBGM">Industry!$418:$418</definedName>
    <definedName name="BMFFNLBIT">Industry!$390:$390</definedName>
    <definedName name="BMFFNLBKB">Industry!$397:$397</definedName>
    <definedName name="BMFFNLBLQ">Industry!$419:$419</definedName>
    <definedName name="BMFFNLBRW">Industry!$416:$416</definedName>
    <definedName name="BMFFNLBTM">Industry!$409:$409</definedName>
    <definedName name="BMFFNLCDO">Industry!$399:$399</definedName>
    <definedName name="BMFFNLCOK">Industry!$392:$392</definedName>
    <definedName name="BMFFNLCOL">Industry!$389:$389</definedName>
    <definedName name="BMFFNLELE">Industry!$423:$423</definedName>
    <definedName name="BMFFNLGAS">Industry!$412:$412</definedName>
    <definedName name="BMFFNLGDD">Industry!$406:$406</definedName>
    <definedName name="BMFFNLGEO">Industry!$421:$421</definedName>
    <definedName name="BMFFNLHEA">Industry!$424:$424</definedName>
    <definedName name="BMFFNLHYD">Industry!$414:$414</definedName>
    <definedName name="BMFFNLKJF">Industry!$403:$403</definedName>
    <definedName name="BMFFNLLFG">Industry!$417:$417</definedName>
    <definedName name="BMFFNLLIG">Industry!$393:$393</definedName>
    <definedName name="BMFFNLLPG">Industry!$405:$405</definedName>
    <definedName name="BMFFNLLUB">Industry!$411:$411</definedName>
    <definedName name="BMFFNLMPE">Industry!$395:$395</definedName>
    <definedName name="BMFFNLMTG">Industry!$401:$401</definedName>
    <definedName name="BMFFNLNAP">Industry!$408:$408</definedName>
    <definedName name="BMFFNLNRW">Industry!$422:$422</definedName>
    <definedName name="BMFFNLOIL">Industry!$398:$398</definedName>
    <definedName name="BMFFNLOKS">Industry!$402:$402</definedName>
    <definedName name="BMFFNLPEA">Industry!$394:$394</definedName>
    <definedName name="BMFFNLPET">Industry!$407:$407</definedName>
    <definedName name="BMFFNLREN">Industry!$413:$413</definedName>
    <definedName name="BMFFNLRFG">Industry!$400:$400</definedName>
    <definedName name="BMFFNLRFO">Industry!$404:$404</definedName>
    <definedName name="BMFFNLSOL">Industry!$420:$420</definedName>
    <definedName name="BMFFNLSPE">Industry!$396:$396</definedName>
    <definedName name="BMFFNLTOT">Industry!$427:$427</definedName>
    <definedName name="BMFFNLWIN">Industry!$415:$415</definedName>
    <definedName name="BMFFNLWSP">Industry!$410:$410</definedName>
    <definedName name="BRWFNLTOT">[1]Renewables!$225:$225</definedName>
    <definedName name="BRWTOPCEO">[1]Renewables!$212:$212</definedName>
    <definedName name="CMFFNLANT">Industry!$262:$262</definedName>
    <definedName name="CMFFNLBGM">Industry!$289:$289</definedName>
    <definedName name="CMFFNLBIT">Industry!$261:$261</definedName>
    <definedName name="CMFFNLBKB">Industry!$268:$268</definedName>
    <definedName name="CMFFNLBLQ">Industry!$290:$290</definedName>
    <definedName name="CMFFNLBRW">Industry!$287:$287</definedName>
    <definedName name="CMFFNLBTM">Industry!$280:$280</definedName>
    <definedName name="CMFFNLCDO">Industry!$270:$270</definedName>
    <definedName name="CMFFNLCOK">Industry!$263:$263</definedName>
    <definedName name="CMFFNLCOL">Industry!$260:$260</definedName>
    <definedName name="CMFFNLELE">Industry!$294:$294</definedName>
    <definedName name="CMFFNLGAS">Industry!$283:$283</definedName>
    <definedName name="CMFFNLGDD">Industry!$277:$277</definedName>
    <definedName name="CMFFNLGEO">Industry!$292:$292</definedName>
    <definedName name="CMFFNLHEA">Industry!$295:$295</definedName>
    <definedName name="CMFFNLHYD">Industry!$285:$285</definedName>
    <definedName name="CMFFNLKJF">Industry!$274:$274</definedName>
    <definedName name="CMFFNLLFG">Industry!$288:$288</definedName>
    <definedName name="CMFFNLLIG">Industry!$264:$264</definedName>
    <definedName name="CMFFNLLPG">Industry!$276:$276</definedName>
    <definedName name="CMFFNLLUB">Industry!$282:$282</definedName>
    <definedName name="CMFFNLMPE">Industry!$266:$266</definedName>
    <definedName name="CMFFNLMTG">Industry!$272:$272</definedName>
    <definedName name="CMFFNLNAP">Industry!$279:$279</definedName>
    <definedName name="CMFFNLNRW">Industry!$293:$293</definedName>
    <definedName name="CMFFNLOIL">Industry!$269:$269</definedName>
    <definedName name="CMFFNLOKS">Industry!$273:$273</definedName>
    <definedName name="CMFFNLPEA">Industry!$265:$265</definedName>
    <definedName name="CMFFNLPET">Industry!$278:$278</definedName>
    <definedName name="CMFFNLREN">Industry!$284:$284</definedName>
    <definedName name="CMFFNLRFG">Industry!$271:$271</definedName>
    <definedName name="CMFFNLRFO">Industry!$275:$275</definedName>
    <definedName name="CMFFNLSOL">Industry!$291:$291</definedName>
    <definedName name="CMFFNLSPE">Industry!$267:$267</definedName>
    <definedName name="CMFFNLTOT">Industry!$298:$298</definedName>
    <definedName name="CMFFNLWIN">Industry!$286:$286</definedName>
    <definedName name="CMFFNLWSP">Industry!$281:$281</definedName>
    <definedName name="CO2AGFCOL">'[1]Ag&amp;Fisheries C02'!$2:$2</definedName>
    <definedName name="CO2AGFELE">'[1]Ag&amp;Fisheries C02'!$36:$36</definedName>
    <definedName name="CO2AGFEXELE">'[1]Ag&amp;Fisheries C02'!$39:$39</definedName>
    <definedName name="CO2AGFGAS">'[1]Ag&amp;Fisheries C02'!$25:$25</definedName>
    <definedName name="CO2AGFNETS">'[1]Ag&amp;Fisheries C02'!$41:$41</definedName>
    <definedName name="CO2AGFNRW">'[1]Ag&amp;Fisheries C02'!$35:$35</definedName>
    <definedName name="CO2AGFOIL">'[1]Ag&amp;Fisheries C02'!$11:$11</definedName>
    <definedName name="CO2AGFPEA">'[1]Ag&amp;Fisheries C02'!$7:$7</definedName>
    <definedName name="CO2AGFTOT">'[1]Ag&amp;Fisheries C02'!$40:$40</definedName>
    <definedName name="CO2ATDTOT">'[1]Transport CO2'!$298:$298</definedName>
    <definedName name="CO2ATITOT">'[1]Transport CO2'!$341:$341</definedName>
    <definedName name="CO2COLFNL">'[1]Coal CO2'!$30:$30</definedName>
    <definedName name="CO2COLOWN">'[1]Coal CO2'!$26:$26</definedName>
    <definedName name="CO2COLPRM">'[1]Coal CO2'!$8:$8</definedName>
    <definedName name="CO2ELECOL">'[1]Electricity CO2'!$2:$2</definedName>
    <definedName name="CO2ELEGAS">'[1]Electricity CO2'!$25:$25</definedName>
    <definedName name="CO2ELENRW">'[1]Electricity CO2'!$35:$35</definedName>
    <definedName name="CO2ELEOIL">'[1]Electricity CO2'!$11:$11</definedName>
    <definedName name="CO2ELEPEA">'[1]Electricity CO2'!$7:$7</definedName>
    <definedName name="CO2ELETOT">'[1]Electricity CO2'!$40:$40</definedName>
    <definedName name="CO2FUTTOT">'[1]Transport CO2'!$384:$384</definedName>
    <definedName name="CO2GASFNL">'[1]Gas CO2'!$30:$30</definedName>
    <definedName name="CO2GASOWN">'[1]Gas CO2'!$26:$26</definedName>
    <definedName name="CO2GASPRM">'[1]Gas CO2'!$8:$8</definedName>
    <definedName name="CO2INDCOL">'[1]Industry CO2'!$2:$2</definedName>
    <definedName name="CO2INDELE">'[1]Industry CO2'!$36:$36</definedName>
    <definedName name="CO2INDEXELE">'[1]Industry CO2'!$39:$39</definedName>
    <definedName name="CO2INDGAS">'[1]Industry CO2'!$25:$25</definedName>
    <definedName name="CO2INDNETS">'[1]Industry CO2'!$42:$42</definedName>
    <definedName name="CO2INDNRW">'[1]Industry CO2'!$35:$35</definedName>
    <definedName name="CO2INDOIL">'[1]Industry CO2'!$11:$11</definedName>
    <definedName name="CO2INDPEA">'[1]Industry CO2'!$7:$7</definedName>
    <definedName name="CO2INDTOT">'[1]Industry CO2'!$40:$40</definedName>
    <definedName name="CO2LGVTOT">'[1]Transport CO2'!$126:$126</definedName>
    <definedName name="CO2NAVTOT">'[1]Transport CO2'!$427:$427</definedName>
    <definedName name="CO2NOTTOT">'[1]Transport CO2'!$469:$469</definedName>
    <definedName name="CO2NRWFNL">'[1]Non-renewable CO2'!$30:$30</definedName>
    <definedName name="CO2NRWOWN">'[1]Non-renewable CO2'!$26:$26</definedName>
    <definedName name="CO2NRWPRM">'[1]Non-renewable CO2'!$8:$8</definedName>
    <definedName name="CO2OILFNL">'[1]Oil CO2'!$30:$30</definedName>
    <definedName name="CO2OILOWN">'[1]Oil CO2'!$26:$26</definedName>
    <definedName name="CO2OILPRM">'[1]Oil CO2'!$8:$8</definedName>
    <definedName name="CO2PEAFNL">'[1]Peat CO2'!$30:$30</definedName>
    <definedName name="CO2PEAOWN">'[1]Peat CO2'!$26:$26</definedName>
    <definedName name="CO2PEAPRM">'[1]Peat CO2'!$8:$8</definedName>
    <definedName name="CO2RAITOT">'[1]Transport CO2'!$255:$255</definedName>
    <definedName name="CO2RESCOL">'[1]Residential CO2'!$2:$2</definedName>
    <definedName name="CO2RESELE">'[1]Residential CO2'!$36:$36</definedName>
    <definedName name="CO2RESEXELE">'[1]Residential CO2'!$39:$39</definedName>
    <definedName name="CO2RESGAS">'[1]Residential CO2'!$25:$25</definedName>
    <definedName name="CO2RESNETS">'[1]Residential CO2'!$41:$41</definedName>
    <definedName name="CO2RESNRW">'[1]Residential CO2'!$35:$35</definedName>
    <definedName name="CO2RESOIL">'[1]Residential CO2'!$11:$11</definedName>
    <definedName name="CO2RESPEA">'[1]Residential CO2'!$7:$7</definedName>
    <definedName name="CO2RESTOT">'[1]Residential CO2'!$40:$40</definedName>
    <definedName name="CO2RFTTOT">'[1]Transport CO2'!$83:$83</definedName>
    <definedName name="CO2RPCTOT">'[1]Transport CO2'!$169:$169</definedName>
    <definedName name="CO2RPPTOT">'[1]Transport CO2'!$212:$212</definedName>
    <definedName name="CO2SERCOL">'[1]Services CO2'!$2:$2</definedName>
    <definedName name="CO2SERELE">'[1]Services CO2'!$36:$36</definedName>
    <definedName name="CO2SEREXELE">'[1]Services CO2'!$39:$39</definedName>
    <definedName name="CO2SERGAS">'[1]Services CO2'!$25:$25</definedName>
    <definedName name="CO2SERNETS">'[1]Services CO2'!$42:$42</definedName>
    <definedName name="CO2SERNRW">'[1]Services CO2'!$35:$35</definedName>
    <definedName name="CO2SEROIL">'[1]Services CO2'!$11:$11</definedName>
    <definedName name="CO2SERPEA">'[1]Services CO2'!$7:$7</definedName>
    <definedName name="CO2SERTOT">'[1]Services CO2'!$40:$40</definedName>
    <definedName name="CO2TRACOL">'[1]Transport CO2'!$2:$2</definedName>
    <definedName name="CO2TRAELE">'[1]Transport CO2'!$36:$36</definedName>
    <definedName name="CO2TRAEXELE">'[1]Transport CO2'!$39:$39</definedName>
    <definedName name="CO2TRAGAS">'[1]Transport CO2'!$25:$25</definedName>
    <definedName name="CO2TRAGDD">'[1]Transport CO2'!$19:$19</definedName>
    <definedName name="CO2TRAKJF">'[1]Transport CO2'!$16:$16</definedName>
    <definedName name="CO2TRALPG">'[1]Transport CO2'!$18:$18</definedName>
    <definedName name="CO2TRAMTG">'[1]Transport CO2'!$14:$14</definedName>
    <definedName name="CO2TRANETS">'[1]Transport CO2'!$41:$41</definedName>
    <definedName name="CO2TRANRW">'[1]Transport CO2'!$35:$35</definedName>
    <definedName name="CO2TRAOIL">'[1]Transport CO2'!$11:$11</definedName>
    <definedName name="CO2TRAPEA">'[1]Transport CO2'!$7:$7</definedName>
    <definedName name="CO2TRARFO">'[1]Transport CO2'!$17:$17</definedName>
    <definedName name="CO2TRATOT">'[1]Transport CO2'!$40:$40</definedName>
    <definedName name="COLFNLAGR">[1]Coal!$60:$60</definedName>
    <definedName name="COLFNLFIS">[1]Coal!$61:$61</definedName>
    <definedName name="COLFNLIND">[1]Coal!$31:$31</definedName>
    <definedName name="COLFNLRES">[1]Coal!$56:$56</definedName>
    <definedName name="COLFNLSER">[1]Coal!$57:$57</definedName>
    <definedName name="COLFNLTOT">[1]Coal!$30:$30</definedName>
    <definedName name="COLFNLTRA">[1]Coal!$45:$45</definedName>
    <definedName name="COLOWNTOT">[1]Coal!$26:$26</definedName>
    <definedName name="COLPRMTOT">[1]Coal!$8:$8</definedName>
    <definedName name="COLPROTOT">[1]Coal!$2:$2</definedName>
    <definedName name="CSRFNLANT">Services!$47:$47</definedName>
    <definedName name="CSRFNLBGM">Services!$74:$74</definedName>
    <definedName name="CSRFNLBIT">Services!$46:$46</definedName>
    <definedName name="CSRFNLBKB">Services!$53:$53</definedName>
    <definedName name="CSRFNLBLQ">Services!$75:$75</definedName>
    <definedName name="CSRFNLBRW">Services!$72:$72</definedName>
    <definedName name="CSRFNLBTM">Services!$65:$65</definedName>
    <definedName name="CSRFNLCDO">Services!$55:$55</definedName>
    <definedName name="CSRFNLCOK">Services!$48:$48</definedName>
    <definedName name="CSRFNLCOL">Services!$45:$45</definedName>
    <definedName name="CSRFNLELE">Services!$79:$79</definedName>
    <definedName name="CSRFNLGAS">Services!$68:$68</definedName>
    <definedName name="CSRFNLGDD">Services!$62:$62</definedName>
    <definedName name="CSRFNLGEO">Services!$77:$77</definedName>
    <definedName name="CSRFNLHEA">Services!$80:$80</definedName>
    <definedName name="CSRFNLHYD">Services!$70:$70</definedName>
    <definedName name="CSRFNLKJF">Services!$59:$59</definedName>
    <definedName name="CSRFNLLFG">Services!$73:$73</definedName>
    <definedName name="CSRFNLLIG">Services!$49:$49</definedName>
    <definedName name="CSRFNLLPG">Services!$61:$61</definedName>
    <definedName name="CSRFNLLUB">Services!$67:$67</definedName>
    <definedName name="CSRFNLMPE">Services!$51:$51</definedName>
    <definedName name="CSRFNLMTG">Services!$57:$57</definedName>
    <definedName name="CSRFNLNAP">Services!$64:$64</definedName>
    <definedName name="CSRFNLNRW">Services!$78:$78</definedName>
    <definedName name="CSRFNLOIL">Services!$54:$54</definedName>
    <definedName name="CSRFNLOKS">Services!$58:$58</definedName>
    <definedName name="CSRFNLPEA">Services!$50:$50</definedName>
    <definedName name="CSRFNLPET">Services!$63:$63</definedName>
    <definedName name="CSRFNLREN">Services!$69:$69</definedName>
    <definedName name="CSRFNLRFG">Services!$56:$56</definedName>
    <definedName name="CSRFNLRFO">Services!$60:$60</definedName>
    <definedName name="CSRFNLSOL">Services!$76:$76</definedName>
    <definedName name="CSRFNLSPE">Services!$52:$52</definedName>
    <definedName name="CSRFNLTOT">Services!$83:$83</definedName>
    <definedName name="CSRFNLWIN">Services!$71:$71</definedName>
    <definedName name="CSRFNLWSP">Services!$66:$66</definedName>
    <definedName name="EAOFNLANT">Industry!$477:$477</definedName>
    <definedName name="EAOFNLBGM">Industry!$504:$504</definedName>
    <definedName name="EAOFNLBIT">Industry!$476:$476</definedName>
    <definedName name="EAOFNLBKB">Industry!$483:$483</definedName>
    <definedName name="EAOFNLBLQ">Industry!$505:$505</definedName>
    <definedName name="EAOFNLBRW">Industry!$502:$502</definedName>
    <definedName name="EAOFNLBTM">Industry!$495:$495</definedName>
    <definedName name="EAOFNLCDO">Industry!$485:$485</definedName>
    <definedName name="EAOFNLCOK">Industry!$478:$478</definedName>
    <definedName name="EAOFNLCOL">Industry!$475:$475</definedName>
    <definedName name="EAOFNLELE">Industry!$509:$509</definedName>
    <definedName name="EAOFNLGAS">Industry!$498:$498</definedName>
    <definedName name="EAOFNLGDD">Industry!$492:$492</definedName>
    <definedName name="EAOFNLGEO">Industry!$507:$507</definedName>
    <definedName name="EAOFNLHEA">Industry!$510:$510</definedName>
    <definedName name="EAOFNLHYD">Industry!$500:$500</definedName>
    <definedName name="EAOFNLKJF">Industry!$489:$489</definedName>
    <definedName name="EAOFNLLFG">Industry!$503:$503</definedName>
    <definedName name="EAOFNLLIG">Industry!$479:$479</definedName>
    <definedName name="EAOFNLLPG">Industry!$491:$491</definedName>
    <definedName name="EAOFNLLUB">Industry!$497:$497</definedName>
    <definedName name="EAOFNLMPE">Industry!$481:$481</definedName>
    <definedName name="EAOFNLMTG">Industry!$487:$487</definedName>
    <definedName name="EAOFNLNAP">Industry!$494:$494</definedName>
    <definedName name="EAOFNLNRW">Industry!$508:$508</definedName>
    <definedName name="EAOFNLOIL">Industry!$484:$484</definedName>
    <definedName name="EAOFNLOKS">Industry!$488:$488</definedName>
    <definedName name="EAOFNLPEA">Industry!$480:$480</definedName>
    <definedName name="EAOFNLPET">Industry!$493:$493</definedName>
    <definedName name="EAOFNLREN">Industry!$499:$499</definedName>
    <definedName name="EAOFNLRFG">Industry!$486:$486</definedName>
    <definedName name="EAOFNLRFO">Industry!$490:$490</definedName>
    <definedName name="EAOFNLSOL">Industry!$506:$506</definedName>
    <definedName name="EAOFNLSPE">Industry!$482:$482</definedName>
    <definedName name="EAOFNLTOT">Industry!$513:$513</definedName>
    <definedName name="EAOFNLWIN">Industry!$501:$501</definedName>
    <definedName name="EAOFNLWSP">Industry!$496:$496</definedName>
    <definedName name="ELEFNLAGR">[1]Electricity!$60:$60</definedName>
    <definedName name="ELEFNLFIS">[1]Electricity!$61:$61</definedName>
    <definedName name="ELEFNLIND">[1]Electricity!$31:$31</definedName>
    <definedName name="ELEFNLRES">[1]Electricity!$56:$56</definedName>
    <definedName name="ELEFNLSER">[1]Electricity!$57:$57</definedName>
    <definedName name="ELEFNLTOT">[1]Electricity!$30:$30</definedName>
    <definedName name="ELEFNLTRA">[1]Electricity!$45:$45</definedName>
    <definedName name="ELEOUTCOL">'[1]Elec Generated by fuel type'!$34:$34</definedName>
    <definedName name="ELEOUTELE">'[1]Elec Generated by fuel type'!$44:$44</definedName>
    <definedName name="ELEOUTGAS">'[1]Elec Generated by fuel type'!$41:$41</definedName>
    <definedName name="ELEOUTNRW">'[1]Elec Generated by fuel type'!$43:$43</definedName>
    <definedName name="ELEOUTOIL">'[1]Elec Generated by fuel type'!$40:$40</definedName>
    <definedName name="ELEOUTPEA">'[1]Elec Generated by fuel type'!$35:$35</definedName>
    <definedName name="ELEOUTREN">'[1]Elec Generated by fuel type'!$42:$42</definedName>
    <definedName name="ELEOUTTOT">'[1]Elec Generated by fuel type'!$46:$46</definedName>
    <definedName name="ELEOWNTOT">[1]Electricity!$26:$26</definedName>
    <definedName name="ELEPRMTOT">[1]Electricity!$8:$8</definedName>
    <definedName name="ELETIPREF">[1]Electricity!$14:$14</definedName>
    <definedName name="FABFNLANT">Industry!$90:$90</definedName>
    <definedName name="FABFNLBGM">Industry!$117:$117</definedName>
    <definedName name="FABFNLBIT">Industry!$89:$89</definedName>
    <definedName name="FABFNLBKB">Industry!$96:$96</definedName>
    <definedName name="FABFNLBLQ">Industry!$118:$118</definedName>
    <definedName name="FABFNLBRW">Industry!$115:$115</definedName>
    <definedName name="FABFNLBTM">Industry!$108:$108</definedName>
    <definedName name="FABFNLCDO">Industry!$98:$98</definedName>
    <definedName name="FABFNLCOK">Industry!$91:$91</definedName>
    <definedName name="FABFNLCOL">Industry!$88:$88</definedName>
    <definedName name="FABFNLELE">Industry!$122:$122</definedName>
    <definedName name="FABFNLGAS">Industry!$111:$111</definedName>
    <definedName name="FABFNLGDD">Industry!$105:$105</definedName>
    <definedName name="FABFNLGEO">Industry!$120:$120</definedName>
    <definedName name="FABFNLHEA">Industry!$123:$123</definedName>
    <definedName name="FABFNLHYD">Industry!$113:$113</definedName>
    <definedName name="FABFNLKJF">Industry!$102:$102</definedName>
    <definedName name="FABFNLLFG">Industry!$116:$116</definedName>
    <definedName name="FABFNLLIG">Industry!$92:$92</definedName>
    <definedName name="FABFNLLPG">Industry!$104:$104</definedName>
    <definedName name="FABFNLLUB">Industry!$110:$110</definedName>
    <definedName name="FABFNLMPE">Industry!$94:$94</definedName>
    <definedName name="FABFNLMTG">Industry!$100:$100</definedName>
    <definedName name="FABFNLNAP">Industry!$107:$107</definedName>
    <definedName name="FABFNLNRW">Industry!$121:$121</definedName>
    <definedName name="FABFNLOIL">Industry!$97:$97</definedName>
    <definedName name="FABFNLOKS">Industry!$101:$101</definedName>
    <definedName name="FABFNLPEA">Industry!$93:$93</definedName>
    <definedName name="FABFNLPET">Industry!$106:$106</definedName>
    <definedName name="FABFNLREN">Industry!$112:$112</definedName>
    <definedName name="FABFNLRFG">Industry!$99:$99</definedName>
    <definedName name="FABFNLRFO">Industry!$103:$103</definedName>
    <definedName name="FABFNLSOL">Industry!$119:$119</definedName>
    <definedName name="FABFNLSPE">Industry!$95:$95</definedName>
    <definedName name="FABFNLTOT">Industry!$126:$126</definedName>
    <definedName name="FABFNLWIN">Industry!$114:$114</definedName>
    <definedName name="FABFNLWSP">Industry!$109:$109</definedName>
    <definedName name="FISPRMCOL">'[1]TPER Sectoral'!$260:$260</definedName>
    <definedName name="FISPRMELE">'[1]TPER Sectoral'!$294:$294</definedName>
    <definedName name="FISPRMGAS">'[1]TPER Sectoral'!$283:$283</definedName>
    <definedName name="FISPRMNRW">'[1]TPER Sectoral'!$293:$293</definedName>
    <definedName name="FISPRMOIL">'[1]TPER Sectoral'!$269:$269</definedName>
    <definedName name="FISPRMPEA">'[1]TPER Sectoral'!$265:$265</definedName>
    <definedName name="FISPRMREN">'[1]TPER Sectoral'!$284:$284</definedName>
    <definedName name="FISPRMTOT">'[1]TPER Sectoral'!$298:$298</definedName>
    <definedName name="FUTFNLANT">Transport!$348:$348</definedName>
    <definedName name="FUTFNLBGM">Transport!$375:$375</definedName>
    <definedName name="FUTFNLBIT">Transport!$347:$347</definedName>
    <definedName name="FUTFNLBKB">Transport!$354:$354</definedName>
    <definedName name="FUTFNLBLQ">Transport!$376:$376</definedName>
    <definedName name="FUTFNLBRW">Transport!$373:$373</definedName>
    <definedName name="FUTFNLBTM">Transport!$366:$366</definedName>
    <definedName name="FUTFNLCDO">Transport!$356:$356</definedName>
    <definedName name="FUTFNLCOK">Transport!$349:$349</definedName>
    <definedName name="FUTFNLCOL">Transport!$346:$346</definedName>
    <definedName name="FUTFNLELE">Transport!$380:$380</definedName>
    <definedName name="FUTFNLGAS">Transport!$369:$369</definedName>
    <definedName name="FUTFNLGDD">Transport!$363:$363</definedName>
    <definedName name="FUTFNLGEO">Transport!$378:$378</definedName>
    <definedName name="FUTFNLHEA">Transport!$381:$381</definedName>
    <definedName name="FUTFNLHYD">Transport!$371:$371</definedName>
    <definedName name="FUTFNLKJF">Transport!$360:$360</definedName>
    <definedName name="FUTFNLLFG">Transport!$374:$374</definedName>
    <definedName name="FUTFNLLIG">Transport!$350:$350</definedName>
    <definedName name="FUTFNLLPG">Transport!$362:$362</definedName>
    <definedName name="FUTFNLLUB">Transport!$368:$368</definedName>
    <definedName name="FUTFNLMPE">Transport!$352:$352</definedName>
    <definedName name="FUTFNLMTG">Transport!$358:$358</definedName>
    <definedName name="FUTFNLNAP">Transport!$365:$365</definedName>
    <definedName name="FUTFNLNRW">Transport!$379:$379</definedName>
    <definedName name="FUTFNLOIL">Transport!$355:$355</definedName>
    <definedName name="FUTFNLOKS">Transport!$359:$359</definedName>
    <definedName name="FUTFNLPEA">Transport!$351:$351</definedName>
    <definedName name="FUTFNLPET">Transport!$364:$364</definedName>
    <definedName name="FUTFNLREN">Transport!$370:$370</definedName>
    <definedName name="FUTFNLRFG">Transport!$357:$357</definedName>
    <definedName name="FUTFNLRFO">Transport!$361:$361</definedName>
    <definedName name="FUTFNLSOL">Transport!$377:$377</definedName>
    <definedName name="FUTFNLSPE">Transport!$353:$353</definedName>
    <definedName name="FUTFNLTOT">Transport!$384:$384</definedName>
    <definedName name="FUTFNLWIN">Transport!$372:$372</definedName>
    <definedName name="FUTFNLWSP">Transport!$367:$367</definedName>
    <definedName name="GASFNLAGR">[1]Gas!$60:$60</definedName>
    <definedName name="GASFNLFIS">[1]Gas!$61:$61</definedName>
    <definedName name="GASFNLIND">[1]Gas!$31:$31</definedName>
    <definedName name="GASFNLRES">[1]Gas!$56:$56</definedName>
    <definedName name="GASFNLSER">[1]Gas!$57:$57</definedName>
    <definedName name="GASFNLTOT">[1]Gas!$30:$30</definedName>
    <definedName name="GASFNLTRA">[1]Gas!$45:$45</definedName>
    <definedName name="GASOWNTOT">[1]Gas!$26:$26</definedName>
    <definedName name="GASPRMTOT">[1]Gas!$8:$8</definedName>
    <definedName name="GASPROTOT">[1]Gas!$2:$2</definedName>
    <definedName name="GEOFNLTOT">[1]Renewables!$550:$550</definedName>
    <definedName name="GEOTOPCEO">[1]Renewables!$537:$537</definedName>
    <definedName name="HYDFNLTOT">[1]Renewables!$95:$95</definedName>
    <definedName name="HYDPRMTOT">[1]Renewables!$73:$73</definedName>
    <definedName name="HYDTOPCEO">[1]Renewables!$82:$82</definedName>
    <definedName name="INDFNLANT">Industry!$4:$4</definedName>
    <definedName name="INDFNLBGM">Industry!$31:$31</definedName>
    <definedName name="INDFNLBIT">Industry!$3:$3</definedName>
    <definedName name="INDFNLBKB">Industry!$10:$10</definedName>
    <definedName name="INDFNLBLQ">Industry!$32:$32</definedName>
    <definedName name="INDFNLBRW">Industry!$29:$29</definedName>
    <definedName name="INDFNLBTM">Industry!$22:$22</definedName>
    <definedName name="INDFNLCDO">Industry!$12:$12</definedName>
    <definedName name="INDFNLCOK">Industry!$5:$5</definedName>
    <definedName name="INDFNLCOL">Industry!$2:$2</definedName>
    <definedName name="INDFNLELE">Industry!$36:$36</definedName>
    <definedName name="INDFNLGAS">Industry!$25:$25</definedName>
    <definedName name="INDFNLGDD">Industry!$19:$19</definedName>
    <definedName name="INDFNLGEO">Industry!$34:$34</definedName>
    <definedName name="INDFNLHEA">Industry!$37:$37</definedName>
    <definedName name="INDFNLHYD">Industry!$27:$27</definedName>
    <definedName name="INDFNLKJF">Industry!$16:$16</definedName>
    <definedName name="INDFNLLFG">Industry!$30:$30</definedName>
    <definedName name="INDFNLLIG">Industry!$6:$6</definedName>
    <definedName name="INDFNLLPG">Industry!$18:$18</definedName>
    <definedName name="INDFNLLUB">Industry!$24:$24</definedName>
    <definedName name="INDFNLMPE">Industry!$8:$8</definedName>
    <definedName name="INDFNLMTG">Industry!$14:$14</definedName>
    <definedName name="INDFNLNAP">Industry!$21:$21</definedName>
    <definedName name="INDFNLNRW">Industry!$35:$35</definedName>
    <definedName name="INDFNLOIL">Industry!$11:$11</definedName>
    <definedName name="INDFNLOKS">Industry!$15:$15</definedName>
    <definedName name="INDFNLPEA">Industry!$7:$7</definedName>
    <definedName name="INDFNLPET">Industry!$20:$20</definedName>
    <definedName name="INDFNLREN">Industry!$26:$26</definedName>
    <definedName name="INDFNLRFG">Industry!$13:$13</definedName>
    <definedName name="INDFNLRFO">Industry!$17:$17</definedName>
    <definedName name="INDFNLSOL">Industry!$33:$33</definedName>
    <definedName name="INDFNLSPE">Industry!$9:$9</definedName>
    <definedName name="INDFNLTOT">Industry!$40:$40</definedName>
    <definedName name="INDFNLWIN">Industry!$28:$28</definedName>
    <definedName name="INDFNLWSP">Industry!$23:$23</definedName>
    <definedName name="INDPRMCOL">'[1]TPER Sectoral'!$45:$45</definedName>
    <definedName name="INDPRMELE">'[1]TPER Sectoral'!$79:$79</definedName>
    <definedName name="INDPRMGAS">'[1]TPER Sectoral'!$68:$68</definedName>
    <definedName name="INDPRMNRW">'[1]TPER Sectoral'!$78:$78</definedName>
    <definedName name="INDPRMOIL">'[1]TPER Sectoral'!$54:$54</definedName>
    <definedName name="INDPRMPEA">'[1]TPER Sectoral'!$50:$50</definedName>
    <definedName name="INDPRMREN">'[1]TPER Sectoral'!$69:$69</definedName>
    <definedName name="INDPRMTOT">'[1]TPER Sectoral'!$83:$83</definedName>
    <definedName name="LFGFNLTOT">[1]Renewables!$290:$290</definedName>
    <definedName name="LFGTOPCEO">[1]Renewables!$277:$277</definedName>
    <definedName name="LGVFNLANT">Transport!$90:$90</definedName>
    <definedName name="LGVFNLBGM">Transport!$117:$117</definedName>
    <definedName name="LGVFNLBIT">Transport!$89:$89</definedName>
    <definedName name="LGVFNLBKB">Transport!$96:$96</definedName>
    <definedName name="LGVFNLBLQ">Transport!$118:$118</definedName>
    <definedName name="LGVFNLBRW">Transport!$115:$115</definedName>
    <definedName name="LGVFNLBTM">Transport!$108:$108</definedName>
    <definedName name="LGVFNLCDO">Transport!$98:$98</definedName>
    <definedName name="LGVFNLCOK">Transport!$91:$91</definedName>
    <definedName name="LGVFNLCOL">Transport!$88:$88</definedName>
    <definedName name="LGVFNLELE">Transport!$122:$122</definedName>
    <definedName name="LGVFNLGAS">Transport!$111:$111</definedName>
    <definedName name="LGVFNLGDD">Transport!$105:$105</definedName>
    <definedName name="LGVFNLGEO">Transport!$120:$120</definedName>
    <definedName name="LGVFNLHEA">Transport!$123:$123</definedName>
    <definedName name="LGVFNLHYD">Transport!$113:$113</definedName>
    <definedName name="LGVFNLKJF">Transport!$102:$102</definedName>
    <definedName name="LGVFNLLFG">Transport!$116:$116</definedName>
    <definedName name="LGVFNLLIG">Transport!$92:$92</definedName>
    <definedName name="LGVFNLLPG">Transport!$104:$104</definedName>
    <definedName name="LGVFNLLUB">Transport!$110:$110</definedName>
    <definedName name="LGVFNLMPE">Transport!$94:$94</definedName>
    <definedName name="LGVFNLMTG">Transport!$100:$100</definedName>
    <definedName name="LGVFNLNAP">Transport!$107:$107</definedName>
    <definedName name="LGVFNLNRW">Transport!$121:$121</definedName>
    <definedName name="LGVFNLOIL">Transport!$97:$97</definedName>
    <definedName name="LGVFNLOKS">Transport!$101:$101</definedName>
    <definedName name="LGVFNLPEA">Transport!$93:$93</definedName>
    <definedName name="LGVFNLPET">Transport!$106:$106</definedName>
    <definedName name="LGVFNLREN">Transport!$112:$112</definedName>
    <definedName name="LGVFNLRFG">Transport!$99:$99</definedName>
    <definedName name="LGVFNLRFO">Transport!$103:$103</definedName>
    <definedName name="LGVFNLSOL">Transport!$119:$119</definedName>
    <definedName name="LGVFNLSPE">Transport!$95:$95</definedName>
    <definedName name="LGVFNLTOT">Transport!$126:$126</definedName>
    <definedName name="LGVFNLWIN">Transport!$114:$114</definedName>
    <definedName name="LGVFNLWSP">Transport!$109:$109</definedName>
    <definedName name="MAEFNLANT">Industry!$434:$434</definedName>
    <definedName name="MAEFNLBGM">Industry!$461:$461</definedName>
    <definedName name="MAEFNLBIT">Industry!$433:$433</definedName>
    <definedName name="MAEFNLBKB">Industry!$440:$440</definedName>
    <definedName name="MAEFNLBLQ">Industry!$462:$462</definedName>
    <definedName name="MAEFNLBRW">Industry!$459:$459</definedName>
    <definedName name="MAEFNLBTM">Industry!$452:$452</definedName>
    <definedName name="MAEFNLCDO">Industry!$442:$442</definedName>
    <definedName name="MAEFNLCOK">Industry!$435:$435</definedName>
    <definedName name="MAEFNLCOL">Industry!$432:$432</definedName>
    <definedName name="MAEFNLELE">Industry!$466:$466</definedName>
    <definedName name="MAEFNLGAS">Industry!$455:$455</definedName>
    <definedName name="MAEFNLGDD">Industry!$449:$449</definedName>
    <definedName name="MAEFNLGEO">Industry!$464:$464</definedName>
    <definedName name="MAEFNLHEA">Industry!$467:$467</definedName>
    <definedName name="MAEFNLHYD">Industry!$457:$457</definedName>
    <definedName name="MAEFNLKJF">Industry!$446:$446</definedName>
    <definedName name="MAEFNLLFG">Industry!$460:$460</definedName>
    <definedName name="MAEFNLLIG">Industry!$436:$436</definedName>
    <definedName name="MAEFNLLPG">Industry!$448:$448</definedName>
    <definedName name="MAEFNLLUB">Industry!$454:$454</definedName>
    <definedName name="MAEFNLMPE">Industry!$438:$438</definedName>
    <definedName name="MAEFNLMTG">Industry!$444:$444</definedName>
    <definedName name="MAEFNLNAP">Industry!$451:$451</definedName>
    <definedName name="MAEFNLNRW">Industry!$465:$465</definedName>
    <definedName name="MAEFNLOIL">Industry!$441:$441</definedName>
    <definedName name="MAEFNLOKS">Industry!$445:$445</definedName>
    <definedName name="MAEFNLPEA">Industry!$437:$437</definedName>
    <definedName name="MAEFNLPET">Industry!$450:$450</definedName>
    <definedName name="MAEFNLREN">Industry!$456:$456</definedName>
    <definedName name="MAEFNLRFG">Industry!$443:$443</definedName>
    <definedName name="MAEFNLRFO">Industry!$447:$447</definedName>
    <definedName name="MAEFNLSOL">Industry!$463:$463</definedName>
    <definedName name="MAEFNLSPE">Industry!$439:$439</definedName>
    <definedName name="MAEFNLTOT">Industry!$470:$470</definedName>
    <definedName name="MAEFNLWIN">Industry!$458:$458</definedName>
    <definedName name="MAEFNLWSP">Industry!$453:$453</definedName>
    <definedName name="NAVFNLANT">Transport!$391:$391</definedName>
    <definedName name="NAVFNLBGM">Transport!$418:$418</definedName>
    <definedName name="NAVFNLBIT">Transport!$390:$390</definedName>
    <definedName name="NAVFNLBKB">Transport!$397:$397</definedName>
    <definedName name="NAVFNLBLQ">Transport!$419:$419</definedName>
    <definedName name="NAVFNLBRW">Transport!$416:$416</definedName>
    <definedName name="NAVFNLBTM">Transport!$409:$409</definedName>
    <definedName name="NAVFNLCDO">Transport!$399:$399</definedName>
    <definedName name="NAVFNLCOK">Transport!$392:$392</definedName>
    <definedName name="NAVFNLCOL">Transport!$389:$389</definedName>
    <definedName name="NAVFNLELE">Transport!$423:$423</definedName>
    <definedName name="NAVFNLGAS">Transport!$412:$412</definedName>
    <definedName name="NAVFNLGDD">Transport!$406:$406</definedName>
    <definedName name="NAVFNLGEO">Transport!$421:$421</definedName>
    <definedName name="NAVFNLHEA">Transport!$424:$424</definedName>
    <definedName name="NAVFNLHYD">Transport!$414:$414</definedName>
    <definedName name="NAVFNLKJF">Transport!$403:$403</definedName>
    <definedName name="NAVFNLLFG">Transport!$417:$417</definedName>
    <definedName name="NAVFNLLIG">Transport!$393:$393</definedName>
    <definedName name="NAVFNLLPG">Transport!$405:$405</definedName>
    <definedName name="NAVFNLLUB">Transport!$411:$411</definedName>
    <definedName name="NAVFNLMPE">Transport!$395:$395</definedName>
    <definedName name="NAVFNLMTG">Transport!$401:$401</definedName>
    <definedName name="NAVFNLNAP">Transport!$408:$408</definedName>
    <definedName name="NAVFNLNRW">Transport!$422:$422</definedName>
    <definedName name="NAVFNLOIL">Transport!$398:$398</definedName>
    <definedName name="NAVFNLOKS">Transport!$402:$402</definedName>
    <definedName name="NAVFNLPEA">Transport!$394:$394</definedName>
    <definedName name="NAVFNLPET">Transport!$407:$407</definedName>
    <definedName name="NAVFNLREN">Transport!$413:$413</definedName>
    <definedName name="NAVFNLRFG">Transport!$400:$400</definedName>
    <definedName name="NAVFNLRFO">Transport!$404:$404</definedName>
    <definedName name="NAVFNLSOL">Transport!$420:$420</definedName>
    <definedName name="NAVFNLSPE">Transport!$396:$396</definedName>
    <definedName name="NAVFNLTOT">Transport!$427:$427</definedName>
    <definedName name="NAVFNLWIN">Transport!$415:$415</definedName>
    <definedName name="NAVFNLWSP">Transport!$410:$410</definedName>
    <definedName name="NEMFNLANT">Industry!$47:$47</definedName>
    <definedName name="NEMFNLBGM">Industry!$74:$74</definedName>
    <definedName name="NEMFNLBIT">Industry!$46:$46</definedName>
    <definedName name="NEMFNLBKB">Industry!$53:$53</definedName>
    <definedName name="NEMFNLBLQ">Industry!$75:$75</definedName>
    <definedName name="NEMFNLBRW">Industry!$72:$72</definedName>
    <definedName name="NEMFNLBTM">Industry!$65:$65</definedName>
    <definedName name="NEMFNLCDO">Industry!$55:$55</definedName>
    <definedName name="NEMFNLCOK">Industry!$48:$48</definedName>
    <definedName name="NEMFNLCOL">Industry!$45:$45</definedName>
    <definedName name="NEMFNLELE">Industry!$79:$79</definedName>
    <definedName name="NEMFNLGAS">Industry!$68:$68</definedName>
    <definedName name="NEMFNLGDD">Industry!$62:$62</definedName>
    <definedName name="NEMFNLGEO">Industry!$77:$77</definedName>
    <definedName name="NEMFNLHEA">Industry!$80:$80</definedName>
    <definedName name="NEMFNLHYD">Industry!$70:$70</definedName>
    <definedName name="NEMFNLKJF">Industry!$59:$59</definedName>
    <definedName name="NEMFNLLFG">Industry!$73:$73</definedName>
    <definedName name="NEMFNLLIG">Industry!$49:$49</definedName>
    <definedName name="NEMFNLLPG">Industry!$61:$61</definedName>
    <definedName name="NEMFNLLUB">Industry!$67:$67</definedName>
    <definedName name="NEMFNLMPE">Industry!$51:$51</definedName>
    <definedName name="NEMFNLMTG">Industry!$57:$57</definedName>
    <definedName name="NEMFNLNAP">Industry!$64:$64</definedName>
    <definedName name="NEMFNLNRW">Industry!$78:$78</definedName>
    <definedName name="NEMFNLOIL">Industry!$54:$54</definedName>
    <definedName name="NEMFNLOKS">Industry!$58:$58</definedName>
    <definedName name="NEMFNLPEA">Industry!$50:$50</definedName>
    <definedName name="NEMFNLPET">Industry!$63:$63</definedName>
    <definedName name="NEMFNLREN">Industry!$69:$69</definedName>
    <definedName name="NEMFNLRFG">Industry!$56:$56</definedName>
    <definedName name="NEMFNLRFO">Industry!$60:$60</definedName>
    <definedName name="NEMFNLSOL">Industry!$76:$76</definedName>
    <definedName name="NEMFNLSPE">Industry!$52:$52</definedName>
    <definedName name="NEMFNLTOT">Industry!$83:$83</definedName>
    <definedName name="NEMFNLWIN">Industry!$71:$71</definedName>
    <definedName name="NEMFNLWSP">Industry!$66:$66</definedName>
    <definedName name="NOTFNLANT">Transport!$434:$434</definedName>
    <definedName name="NOTFNLBGM">Transport!$461:$461</definedName>
    <definedName name="NOTFNLBIT">Transport!$433:$433</definedName>
    <definedName name="NOTFNLBKB">Transport!$440:$440</definedName>
    <definedName name="NOTFNLBLQ">Transport!$462:$462</definedName>
    <definedName name="NOTFNLBRW">Transport!$459:$459</definedName>
    <definedName name="NOTFNLBTM">Transport!$452:$452</definedName>
    <definedName name="NOTFNLCDO">Transport!$442:$442</definedName>
    <definedName name="NOTFNLCOK">Transport!$435:$435</definedName>
    <definedName name="NOTFNLCOL">Transport!$432:$432</definedName>
    <definedName name="NOTFNLELE">Transport!$466:$466</definedName>
    <definedName name="NOTFNLGAS">Transport!$455:$455</definedName>
    <definedName name="NOTFNLGDD">Transport!$449:$449</definedName>
    <definedName name="NOTFNLGEO">Transport!$464:$464</definedName>
    <definedName name="NOTFNLHEA">Transport!$467:$467</definedName>
    <definedName name="NOTFNLHYD">Transport!$457:$457</definedName>
    <definedName name="NOTFNLKJF">Transport!$446:$446</definedName>
    <definedName name="NOTFNLLFG">Transport!$460:$460</definedName>
    <definedName name="NOTFNLLIG">Transport!$436:$436</definedName>
    <definedName name="NOTFNLLPG">Transport!$448:$448</definedName>
    <definedName name="NOTFNLLUB">Transport!$454:$454</definedName>
    <definedName name="NOTFNLMPE">Transport!$438:$438</definedName>
    <definedName name="NOTFNLMTG">Transport!$444:$444</definedName>
    <definedName name="NOTFNLNAP">Transport!$451:$451</definedName>
    <definedName name="NOTFNLNRW">Transport!$465:$465</definedName>
    <definedName name="NOTFNLOIL">Transport!$441:$441</definedName>
    <definedName name="NOTFNLOKS">Transport!$445:$445</definedName>
    <definedName name="NOTFNLPEA">Transport!$437:$437</definedName>
    <definedName name="NOTFNLPET">Transport!$450:$450</definedName>
    <definedName name="NOTFNLREN">Transport!$456:$456</definedName>
    <definedName name="NOTFNLRFG">Transport!$443:$443</definedName>
    <definedName name="NOTFNLRFO">Transport!$447:$447</definedName>
    <definedName name="NOTFNLSOL">Transport!$463:$463</definedName>
    <definedName name="NOTFNLSPE">Transport!$439:$439</definedName>
    <definedName name="NOTFNLTOT">Transport!$470:$470</definedName>
    <definedName name="NOTFNLWIN">Transport!$458:$458</definedName>
    <definedName name="NOTFNLWSP">Transport!$453:$453</definedName>
    <definedName name="NRWFNLAGR">'[1]Non-Renewable (Wastes)'!$60:$60</definedName>
    <definedName name="NRWFNLFIS">'[1]Non-Renewable (Wastes)'!$61:$61</definedName>
    <definedName name="NRWFNLIND">'[1]Non-Renewable (Wastes)'!$31:$31</definedName>
    <definedName name="NRWFNLRES">'[1]Non-Renewable (Wastes)'!$56:$56</definedName>
    <definedName name="NRWFNLSER">'[1]Non-Renewable (Wastes)'!$57:$57</definedName>
    <definedName name="NRWFNLTOT">'[1]Non-Renewable (Wastes)'!$30:$30</definedName>
    <definedName name="NRWFNLTRA">'[1]Non-Renewable (Wastes)'!$45:$45</definedName>
    <definedName name="NRWOWNTOT">'[1]Non-Renewable (Wastes)'!$26:$26</definedName>
    <definedName name="NRWPRMTOT">'[1]Non-Renewable (Wastes)'!$8:$8</definedName>
    <definedName name="NRWPROTOT">'[1]Non-Renewable (Wastes)'!$2:$2</definedName>
    <definedName name="OILFNLAGR">[1]Oil!$60:$60</definedName>
    <definedName name="OILFNLFIS">[1]Oil!$61:$61</definedName>
    <definedName name="OILFNLIND">[1]Oil!$31:$31</definedName>
    <definedName name="OILFNLRES">[1]Oil!$56:$56</definedName>
    <definedName name="OILFNLSER">[1]Oil!$57:$57</definedName>
    <definedName name="OILFNLTOT">[1]Oil!$30:$30</definedName>
    <definedName name="OILFNLTRA">[1]Oil!$45:$45</definedName>
    <definedName name="OILOWNTOT">[1]Oil!$26:$26</definedName>
    <definedName name="OILPRMTOT">[1]Oil!$8:$8</definedName>
    <definedName name="OMNFNLANT">Industry!$563:$563</definedName>
    <definedName name="OMNFNLBGM">Industry!$590:$590</definedName>
    <definedName name="OMNFNLBIT">Industry!$562:$562</definedName>
    <definedName name="OMNFNLBKB">Industry!$569:$569</definedName>
    <definedName name="OMNFNLBLQ">Industry!$591:$591</definedName>
    <definedName name="OMNFNLBRW">Industry!$588:$588</definedName>
    <definedName name="OMNFNLBTM">Industry!$581:$581</definedName>
    <definedName name="OMNFNLCDO">Industry!$571:$571</definedName>
    <definedName name="OMNFNLCOK">Industry!$564:$564</definedName>
    <definedName name="OMNFNLCOL">Industry!$561:$561</definedName>
    <definedName name="OMNFNLELE">Industry!$595:$595</definedName>
    <definedName name="OMNFNLGAS">Industry!$584:$584</definedName>
    <definedName name="OMNFNLGDD">Industry!$578:$578</definedName>
    <definedName name="OMNFNLGEO">Industry!$593:$593</definedName>
    <definedName name="OMNFNLHEA">Industry!$596:$596</definedName>
    <definedName name="OMNFNLHYD">Industry!$586:$586</definedName>
    <definedName name="OMNFNLKJF">Industry!$575:$575</definedName>
    <definedName name="OMNFNLLFG">Industry!$589:$589</definedName>
    <definedName name="OMNFNLLIG">Industry!$565:$565</definedName>
    <definedName name="OMNFNLLPG">Industry!$577:$577</definedName>
    <definedName name="OMNFNLLUB">Industry!$583:$583</definedName>
    <definedName name="OMNFNLMPE">Industry!$567:$567</definedName>
    <definedName name="OMNFNLMTG">Industry!$573:$573</definedName>
    <definedName name="OMNFNLNAP">Industry!$580:$580</definedName>
    <definedName name="OMNFNLNRW">Industry!$594:$594</definedName>
    <definedName name="OMNFNLOIL">Industry!$570:$570</definedName>
    <definedName name="OMNFNLOKS">Industry!$574:$574</definedName>
    <definedName name="OMNFNLPEA">Industry!$566:$566</definedName>
    <definedName name="OMNFNLPET">Industry!$579:$579</definedName>
    <definedName name="OMNFNLREN">Industry!$585:$585</definedName>
    <definedName name="OMNFNLRFG">Industry!$572:$572</definedName>
    <definedName name="OMNFNLRFO">Industry!$576:$576</definedName>
    <definedName name="OMNFNLSOL">Industry!$592:$592</definedName>
    <definedName name="OMNFNLSPE">Industry!$568:$568</definedName>
    <definedName name="OMNFNLTOT">Industry!$599:$599</definedName>
    <definedName name="OMNFNLWIN">Industry!$587:$587</definedName>
    <definedName name="OMNFNLWSP">Industry!$582:$582</definedName>
    <definedName name="ONMFNLANT">Industry!$348:$348</definedName>
    <definedName name="ONMFNLBGM">Industry!$375:$375</definedName>
    <definedName name="ONMFNLBIT">Industry!$347:$347</definedName>
    <definedName name="ONMFNLBKB">Industry!$354:$354</definedName>
    <definedName name="ONMFNLBLQ">Industry!$376:$376</definedName>
    <definedName name="ONMFNLBRW">Industry!$373:$373</definedName>
    <definedName name="ONMFNLBTM">Industry!$366:$366</definedName>
    <definedName name="ONMFNLCDO">Industry!$356:$356</definedName>
    <definedName name="ONMFNLCOK">Industry!$349:$349</definedName>
    <definedName name="ONMFNLCOL">Industry!$346:$346</definedName>
    <definedName name="ONMFNLELE">Industry!$380:$380</definedName>
    <definedName name="ONMFNLGAS">Industry!$369:$369</definedName>
    <definedName name="ONMFNLGDD">Industry!$363:$363</definedName>
    <definedName name="ONMFNLGEO">Industry!$378:$378</definedName>
    <definedName name="ONMFNLHEA">Industry!$381:$381</definedName>
    <definedName name="ONMFNLHYD">Industry!$371:$371</definedName>
    <definedName name="ONMFNLKJF">Industry!$360:$360</definedName>
    <definedName name="ONMFNLLFG">Industry!$374:$374</definedName>
    <definedName name="ONMFNLLIG">Industry!$350:$350</definedName>
    <definedName name="ONMFNLLPG">Industry!$362:$362</definedName>
    <definedName name="ONMFNLLUB">Industry!$368:$368</definedName>
    <definedName name="ONMFNLMPE">Industry!$352:$352</definedName>
    <definedName name="ONMFNLMTG">Industry!$358:$358</definedName>
    <definedName name="ONMFNLNAP">Industry!$365:$365</definedName>
    <definedName name="ONMFNLNRW">Industry!$379:$379</definedName>
    <definedName name="ONMFNLOIL">Industry!$355:$355</definedName>
    <definedName name="ONMFNLOKS">Industry!$359:$359</definedName>
    <definedName name="ONMFNLPEA">Industry!$351:$351</definedName>
    <definedName name="ONMFNLPET">Industry!$364:$364</definedName>
    <definedName name="ONMFNLREN">Industry!$370:$370</definedName>
    <definedName name="ONMFNLRFG">Industry!$357:$357</definedName>
    <definedName name="ONMFNLRFO">Industry!$361:$361</definedName>
    <definedName name="ONMFNLSOL">Industry!$377:$377</definedName>
    <definedName name="ONMFNLSPE">Industry!$353:$353</definedName>
    <definedName name="ONMFNLTOT">Industry!$384:$384</definedName>
    <definedName name="ONMFNLWIN">Industry!$372:$372</definedName>
    <definedName name="ONMFNLWSP">Industry!$367:$367</definedName>
    <definedName name="PEAFNLAGR">[1]Peat!$60:$60</definedName>
    <definedName name="PEAFNLFIS">[1]Peat!$61:$61</definedName>
    <definedName name="PEAFNLIND">[1]Peat!$31:$31</definedName>
    <definedName name="PEAFNLRES">[1]Peat!$56:$56</definedName>
    <definedName name="PEAFNLSER">[1]Peat!$57:$57</definedName>
    <definedName name="PEAFNLTOT">[1]Peat!$30:$30</definedName>
    <definedName name="PEAFNLTRA">[1]Peat!$45:$45</definedName>
    <definedName name="PEAOWNTOT">[1]Peat!$26:$26</definedName>
    <definedName name="PEAPRMTOT">[1]Peat!$8:$8</definedName>
    <definedName name="PEAPROTOT">[1]Peat!$2:$2</definedName>
    <definedName name="PPPFNLANT">Industry!$219:$219</definedName>
    <definedName name="PPPFNLBGM">Industry!$246:$246</definedName>
    <definedName name="PPPFNLBIT">Industry!$218:$218</definedName>
    <definedName name="PPPFNLBKB">Industry!$225:$225</definedName>
    <definedName name="PPPFNLBLQ">Industry!$247:$247</definedName>
    <definedName name="PPPFNLBRW">Industry!$244:$244</definedName>
    <definedName name="PPPFNLBTM">Industry!$237:$237</definedName>
    <definedName name="PPPFNLCDO">Industry!$227:$227</definedName>
    <definedName name="PPPFNLCOK">Industry!$220:$220</definedName>
    <definedName name="PPPFNLCOL">Industry!$217:$217</definedName>
    <definedName name="PPPFNLELE">Industry!$251:$251</definedName>
    <definedName name="PPPFNLGAS">Industry!$240:$240</definedName>
    <definedName name="PPPFNLGDD">Industry!$234:$234</definedName>
    <definedName name="PPPFNLGEO">Industry!$249:$249</definedName>
    <definedName name="PPPFNLHEA">Industry!$252:$252</definedName>
    <definedName name="PPPFNLHYD">Industry!$242:$242</definedName>
    <definedName name="PPPFNLKJF">Industry!$231:$231</definedName>
    <definedName name="PPPFNLLFG">Industry!$245:$245</definedName>
    <definedName name="PPPFNLLIG">Industry!$221:$221</definedName>
    <definedName name="PPPFNLLPG">Industry!$233:$233</definedName>
    <definedName name="PPPFNLLUB">Industry!$239:$239</definedName>
    <definedName name="PPPFNLMPE">Industry!$223:$223</definedName>
    <definedName name="PPPFNLMTG">Industry!$229:$229</definedName>
    <definedName name="PPPFNLNAP">Industry!$236:$236</definedName>
    <definedName name="PPPFNLNRW">Industry!$250:$250</definedName>
    <definedName name="PPPFNLOIL">Industry!$226:$226</definedName>
    <definedName name="PPPFNLOKS">Industry!$230:$230</definedName>
    <definedName name="PPPFNLPEA">Industry!$222:$222</definedName>
    <definedName name="PPPFNLPET">Industry!$235:$235</definedName>
    <definedName name="PPPFNLREN">Industry!$241:$241</definedName>
    <definedName name="PPPFNLRFG">Industry!$228:$228</definedName>
    <definedName name="PPPFNLRFO">Industry!$232:$232</definedName>
    <definedName name="PPPFNLSOL">Industry!$248:$248</definedName>
    <definedName name="PPPFNLSPE">Industry!$224:$224</definedName>
    <definedName name="PPPFNLTOT">Industry!$255:$255</definedName>
    <definedName name="PPPFNLWIN">Industry!$243:$243</definedName>
    <definedName name="PPPFNLWSP">Industry!$238:$238</definedName>
    <definedName name="_xlnm.Print_Titles" localSheetId="1">Industry!$A:$B,Industry!$1:$1</definedName>
    <definedName name="_xlnm.Print_Titles" localSheetId="3">Residential!$A:$B,Residential!$1:$1</definedName>
    <definedName name="_xlnm.Print_Titles" localSheetId="4">Services!$A:$B,Services!$1:$1</definedName>
    <definedName name="_xlnm.Print_Titles" localSheetId="0">'TFC Fuels (total)'!$A:$B,'TFC Fuels (total)'!$1:$1</definedName>
    <definedName name="_xlnm.Print_Titles" localSheetId="2">Transport!$A:$B,Transport!$1:$1</definedName>
    <definedName name="PSRFNLANT">Services!$90:$90</definedName>
    <definedName name="PSRFNLBGM">Services!$117:$117</definedName>
    <definedName name="PSRFNLBIT">Services!$89:$89</definedName>
    <definedName name="PSRFNLBKB">Services!$96:$96</definedName>
    <definedName name="PSRFNLBLQ">Services!$118:$118</definedName>
    <definedName name="PSRFNLBRW">Services!$115:$115</definedName>
    <definedName name="PSRFNLBTM">Services!$108:$108</definedName>
    <definedName name="PSRFNLCDO">Services!$98:$98</definedName>
    <definedName name="PSRFNLCOK">Services!$91:$91</definedName>
    <definedName name="PSRFNLCOL">Services!$88:$88</definedName>
    <definedName name="PSRFNLELE">Services!$122:$122</definedName>
    <definedName name="PSRFNLGAS">Services!$111:$111</definedName>
    <definedName name="PSRFNLGDD">Services!$105:$105</definedName>
    <definedName name="PSRFNLGEO">Services!$120:$120</definedName>
    <definedName name="PSRFNLHEA">Services!$123:$123</definedName>
    <definedName name="PSRFNLHYD">Services!$113:$113</definedName>
    <definedName name="PSRFNLKJF">Services!$102:$102</definedName>
    <definedName name="PSRFNLLFG">Services!$116:$116</definedName>
    <definedName name="PSRFNLLIG">Services!$92:$92</definedName>
    <definedName name="PSRFNLLPG">Services!$104:$104</definedName>
    <definedName name="PSRFNLLUB">Services!$110:$110</definedName>
    <definedName name="PSRFNLMPE">Services!$94:$94</definedName>
    <definedName name="PSRFNLMTG">Services!$100:$100</definedName>
    <definedName name="PSRFNLNAP">Services!$107:$107</definedName>
    <definedName name="PSRFNLNRW">Services!$121:$121</definedName>
    <definedName name="PSRFNLOIL">Services!$97:$97</definedName>
    <definedName name="PSRFNLOKS">Services!$101:$101</definedName>
    <definedName name="PSRFNLPEA">Services!$93:$93</definedName>
    <definedName name="PSRFNLPET">Services!$106:$106</definedName>
    <definedName name="PSRFNLREN">Services!$112:$112</definedName>
    <definedName name="PSRFNLRFG">Services!$99:$99</definedName>
    <definedName name="PSRFNLRFO">Services!$103:$103</definedName>
    <definedName name="PSRFNLSOL">Services!$119:$119</definedName>
    <definedName name="PSRFNLSPE">Services!$95:$95</definedName>
    <definedName name="PSRFNLTOT">Services!$126:$126</definedName>
    <definedName name="PSRFNLWIN">Services!$114:$114</definedName>
    <definedName name="PSRFNLWSP">Services!$109:$109</definedName>
    <definedName name="RAIFNLANT">Transport!$219:$219</definedName>
    <definedName name="RAIFNLBGM">Transport!$246:$246</definedName>
    <definedName name="RAIFNLBIT">Transport!$218:$218</definedName>
    <definedName name="RAIFNLBKB">Transport!$225:$225</definedName>
    <definedName name="RAIFNLBLQ">Transport!$247:$247</definedName>
    <definedName name="RAIFNLBRW">Transport!$244:$244</definedName>
    <definedName name="RAIFNLBTM">Transport!$237:$237</definedName>
    <definedName name="RAIFNLCDO">Transport!$227:$227</definedName>
    <definedName name="RAIFNLCOK">Transport!$220:$220</definedName>
    <definedName name="RAIFNLCOL">Transport!$217:$217</definedName>
    <definedName name="RAIFNLELE">Transport!$251:$251</definedName>
    <definedName name="RAIFNLGAS">Transport!$240:$240</definedName>
    <definedName name="RAIFNLGDD">Transport!$234:$234</definedName>
    <definedName name="RAIFNLGEO">Transport!$249:$249</definedName>
    <definedName name="RAIFNLHEA">Transport!$252:$252</definedName>
    <definedName name="RAIFNLHYD">Transport!$242:$242</definedName>
    <definedName name="RAIFNLKJF">Transport!$231:$231</definedName>
    <definedName name="RAIFNLLFG">Transport!$245:$245</definedName>
    <definedName name="RAIFNLLIG">Transport!$221:$221</definedName>
    <definedName name="RAIFNLLPG">Transport!$233:$233</definedName>
    <definedName name="RAIFNLLUB">Transport!$239:$239</definedName>
    <definedName name="RAIFNLMPE">Transport!$223:$223</definedName>
    <definedName name="RAIFNLMTG">Transport!$229:$229</definedName>
    <definedName name="RAIFNLNAP">Transport!$236:$236</definedName>
    <definedName name="RAIFNLNRW">Transport!$250:$250</definedName>
    <definedName name="RAIFNLOIL">Transport!$226:$226</definedName>
    <definedName name="RAIFNLOKS">Transport!$230:$230</definedName>
    <definedName name="RAIFNLPEA">Transport!$222:$222</definedName>
    <definedName name="RAIFNLPET">Transport!$235:$235</definedName>
    <definedName name="RAIFNLREN">Transport!$241:$241</definedName>
    <definedName name="RAIFNLRFG">Transport!$228:$228</definedName>
    <definedName name="RAIFNLRFO">Transport!$232:$232</definedName>
    <definedName name="RAIFNLSOL">Transport!$248:$248</definedName>
    <definedName name="RAIFNLSPE">Transport!$224:$224</definedName>
    <definedName name="RAIFNLTOT">Transport!$255:$255</definedName>
    <definedName name="RAIFNLWIN">Transport!$243:$243</definedName>
    <definedName name="RAIFNLWSP">Transport!$238:$238</definedName>
    <definedName name="RENFNLAGR">[1]Renewables!$60:$60</definedName>
    <definedName name="RENFNLFIS">[1]Renewables!$61:$61</definedName>
    <definedName name="RENFNLIND">[1]Renewables!$31:$31</definedName>
    <definedName name="RENFNLRES">[1]Renewables!$56:$56</definedName>
    <definedName name="RENFNLSER">[1]Renewables!$57:$57</definedName>
    <definedName name="RENFNLTOT">[1]Renewables!$30:$30</definedName>
    <definedName name="RENFNLTRA">[1]Renewables!$45:$45</definedName>
    <definedName name="RENOWNTOT">[1]Renewables!$26:$26</definedName>
    <definedName name="RENPRMTOT">[1]Renewables!$8:$8</definedName>
    <definedName name="RENPROTOT">[1]Renewables!$2:$2</definedName>
    <definedName name="RESFNLANT">Residential!$4:$4</definedName>
    <definedName name="RESFNLBGM">Residential!$31:$31</definedName>
    <definedName name="RESFNLBIT">Residential!$3:$3</definedName>
    <definedName name="RESFNLBKB">Residential!$10:$10</definedName>
    <definedName name="RESFNLBLQ">Residential!$32:$32</definedName>
    <definedName name="RESFNLBRW">Residential!$29:$29</definedName>
    <definedName name="RESFNLBTM">Residential!$22:$22</definedName>
    <definedName name="RESFNLCDO">Residential!$12:$12</definedName>
    <definedName name="RESFNLCOK">Residential!$5:$5</definedName>
    <definedName name="RESFNLCOL">Residential!$2:$2</definedName>
    <definedName name="RESFNLELE">Residential!$36:$36</definedName>
    <definedName name="RESFNLGAS">Residential!$25:$25</definedName>
    <definedName name="RESFNLGDD">Residential!$19:$19</definedName>
    <definedName name="RESFNLGEO">Residential!$34:$34</definedName>
    <definedName name="RESFNLHEA">Residential!$37:$37</definedName>
    <definedName name="RESFNLHYD">Residential!$27:$27</definedName>
    <definedName name="RESFNLKJF">Residential!$16:$16</definedName>
    <definedName name="RESFNLLFG">Residential!$30:$30</definedName>
    <definedName name="RESFNLLIG">Residential!$6:$6</definedName>
    <definedName name="RESFNLLPG">Residential!$18:$18</definedName>
    <definedName name="RESFNLLUB">Residential!$24:$24</definedName>
    <definedName name="RESFNLMPE">Residential!$8:$8</definedName>
    <definedName name="RESFNLMTG">Residential!$14:$14</definedName>
    <definedName name="RESFNLNAP">Residential!$21:$21</definedName>
    <definedName name="RESFNLNRW">Residential!$35:$35</definedName>
    <definedName name="RESFNLOIL">Residential!$11:$11</definedName>
    <definedName name="RESFNLOKS">Residential!$15:$15</definedName>
    <definedName name="RESFNLPEA">Residential!$7:$7</definedName>
    <definedName name="RESFNLPET">Residential!$20:$20</definedName>
    <definedName name="RESFNLREN">Residential!$26:$26</definedName>
    <definedName name="RESFNLRFG">Residential!$13:$13</definedName>
    <definedName name="RESFNLRFO">Residential!$17:$17</definedName>
    <definedName name="RESFNLSOL">Residential!$33:$33</definedName>
    <definedName name="RESFNLSPE">Residential!$9:$9</definedName>
    <definedName name="RESFNLTOT">Residential!$40:$40</definedName>
    <definedName name="RESFNLWIN">Residential!$28:$28</definedName>
    <definedName name="RESFNLWSP">Residential!$23:$23</definedName>
    <definedName name="RESPRMCOL">'[1]TPER Sectoral'!$131:$131</definedName>
    <definedName name="RESPRMELE">'[1]TPER Sectoral'!$165:$165</definedName>
    <definedName name="RESPRMGAS">'[1]TPER Sectoral'!$154:$154</definedName>
    <definedName name="RESPRMNRW">'[1]TPER Sectoral'!$164:$164</definedName>
    <definedName name="RESPRMOIL">'[1]TPER Sectoral'!$140:$140</definedName>
    <definedName name="RESPRMPEA">'[1]TPER Sectoral'!$136:$136</definedName>
    <definedName name="RESPRMREN">'[1]TPER Sectoral'!$155:$155</definedName>
    <definedName name="RESPRMTOT">'[1]TPER Sectoral'!$169:$169</definedName>
    <definedName name="RFTFNLANT">Transport!$47:$47</definedName>
    <definedName name="RFTFNLBGM">Transport!$74:$74</definedName>
    <definedName name="RFTFNLBIT">Transport!$46:$46</definedName>
    <definedName name="RFTFNLBKB">Transport!$53:$53</definedName>
    <definedName name="RFTFNLBLQ">Transport!$75:$75</definedName>
    <definedName name="RFTFNLBRW">Transport!$72:$72</definedName>
    <definedName name="RFTFNLBTM">Transport!$65:$65</definedName>
    <definedName name="RFTFNLCDO">Transport!$55:$55</definedName>
    <definedName name="RFTFNLCOK">Transport!$48:$48</definedName>
    <definedName name="RFTFNLCOL">Transport!$45:$45</definedName>
    <definedName name="RFTFNLELE">Transport!$79:$79</definedName>
    <definedName name="RFTFNLGAS">Transport!$68:$68</definedName>
    <definedName name="RFTFNLGDD">Transport!$62:$62</definedName>
    <definedName name="RFTFNLGEO">Transport!$77:$77</definedName>
    <definedName name="RFTFNLHEA">Transport!$80:$80</definedName>
    <definedName name="RFTFNLHYD">Transport!$70:$70</definedName>
    <definedName name="RFTFNLKJF">Transport!$59:$59</definedName>
    <definedName name="RFTFNLLFG">Transport!$73:$73</definedName>
    <definedName name="RFTFNLLIG">Transport!$49:$49</definedName>
    <definedName name="RFTFNLLPG">Transport!$61:$61</definedName>
    <definedName name="RFTFNLLUB">Transport!$67:$67</definedName>
    <definedName name="RFTFNLMPE">Transport!$51:$51</definedName>
    <definedName name="RFTFNLMTG">Transport!$57:$57</definedName>
    <definedName name="RFTFNLNAP">Transport!$64:$64</definedName>
    <definedName name="RFTFNLNRW">Transport!$78:$78</definedName>
    <definedName name="RFTFNLOIL">Transport!$54:$54</definedName>
    <definedName name="RFTFNLOKS">Transport!$58:$58</definedName>
    <definedName name="RFTFNLPEA">Transport!$50:$50</definedName>
    <definedName name="RFTFNLPET">Transport!$63:$63</definedName>
    <definedName name="RFTFNLREN">Transport!$69:$69</definedName>
    <definedName name="RFTFNLRFG">Transport!$56:$56</definedName>
    <definedName name="RFTFNLRFO">Transport!$60:$60</definedName>
    <definedName name="RFTFNLSOL">Transport!$76:$76</definedName>
    <definedName name="RFTFNLSPE">Transport!$52:$52</definedName>
    <definedName name="RFTFNLTOT">Transport!$83:$83</definedName>
    <definedName name="RFTFNLWIN">Transport!$71:$71</definedName>
    <definedName name="RFTFNLWSP">Transport!$66:$66</definedName>
    <definedName name="RPCFNLANT">Transport!$133:$133</definedName>
    <definedName name="RPCFNLBGM">Transport!$160:$160</definedName>
    <definedName name="RPCFNLBIT">Transport!$132:$132</definedName>
    <definedName name="RPCFNLBKB">Transport!$139:$139</definedName>
    <definedName name="RPCFNLBLQ">Transport!$161:$161</definedName>
    <definedName name="RPCFNLBRW">Transport!$158:$158</definedName>
    <definedName name="RPCFNLBTM">Transport!$151:$151</definedName>
    <definedName name="RPCFNLCDO">Transport!$141:$141</definedName>
    <definedName name="RPCFNLCOK">Transport!$134:$134</definedName>
    <definedName name="RPCFNLCOL">Transport!$131:$131</definedName>
    <definedName name="RPCFNLELE">Transport!$165:$165</definedName>
    <definedName name="RPCFNLGAS">Transport!$154:$154</definedName>
    <definedName name="RPCFNLGDD">Transport!$148:$148</definedName>
    <definedName name="RPCFNLGEO">Transport!$163:$163</definedName>
    <definedName name="RPCFNLHEA">Transport!$166:$166</definedName>
    <definedName name="RPCFNLHYD">Transport!$156:$156</definedName>
    <definedName name="RPCFNLKJF">Transport!$145:$145</definedName>
    <definedName name="RPCFNLLFG">Transport!$159:$159</definedName>
    <definedName name="RPCFNLLIG">Transport!$135:$135</definedName>
    <definedName name="RPCFNLLPG">Transport!$147:$147</definedName>
    <definedName name="RPCFNLLUB">Transport!$153:$153</definedName>
    <definedName name="RPCFNLMPE">Transport!$137:$137</definedName>
    <definedName name="RPCFNLMTG">Transport!$143:$143</definedName>
    <definedName name="RPCFNLNAP">Transport!$150:$150</definedName>
    <definedName name="RPCFNLNRW">Transport!$164:$164</definedName>
    <definedName name="RPCFNLOIL">Transport!$140:$140</definedName>
    <definedName name="RPCFNLOKS">Transport!$144:$144</definedName>
    <definedName name="RPCFNLPEA">Transport!$136:$136</definedName>
    <definedName name="RPCFNLPET">Transport!$149:$149</definedName>
    <definedName name="RPCFNLREN">Transport!$155:$155</definedName>
    <definedName name="RPCFNLRFG">Transport!$142:$142</definedName>
    <definedName name="RPCFNLRFO">Transport!$146:$146</definedName>
    <definedName name="RPCFNLSOL">Transport!$162:$162</definedName>
    <definedName name="RPCFNLSPE">Transport!$138:$138</definedName>
    <definedName name="RPCFNLTOT">Transport!$169:$169</definedName>
    <definedName name="RPCFNLWIN">Transport!$157:$157</definedName>
    <definedName name="RPCFNLWSP">Transport!$152:$152</definedName>
    <definedName name="RPPFNLANT">Transport!$176:$176</definedName>
    <definedName name="RPPFNLBGM">Transport!$203:$203</definedName>
    <definedName name="RPPFNLBIT">Transport!$175:$175</definedName>
    <definedName name="RPPFNLBKB">Transport!$182:$182</definedName>
    <definedName name="RPPFNLBLQ">Transport!$204:$204</definedName>
    <definedName name="RPPFNLBRW">Transport!$201:$201</definedName>
    <definedName name="RPPFNLBTM">Transport!$194:$194</definedName>
    <definedName name="RPPFNLCDO">Transport!$184:$184</definedName>
    <definedName name="RPPFNLCOK">Transport!$177:$177</definedName>
    <definedName name="RPPFNLCOL">Transport!$174:$174</definedName>
    <definedName name="RPPFNLELE">Transport!$208:$208</definedName>
    <definedName name="RPPFNLGAS">Transport!$197:$197</definedName>
    <definedName name="RPPFNLGDD">Transport!$191:$191</definedName>
    <definedName name="RPPFNLGEO">Transport!$206:$206</definedName>
    <definedName name="RPPFNLHEA">Transport!$209:$209</definedName>
    <definedName name="RPPFNLHYD">Transport!$199:$199</definedName>
    <definedName name="RPPFNLKJF">Transport!$188:$188</definedName>
    <definedName name="RPPFNLLFG">Transport!$202:$202</definedName>
    <definedName name="RPPFNLLIG">Transport!$178:$178</definedName>
    <definedName name="RPPFNLLPG">Transport!$190:$190</definedName>
    <definedName name="RPPFNLLUB">Transport!$196:$196</definedName>
    <definedName name="RPPFNLMPE">Transport!$180:$180</definedName>
    <definedName name="RPPFNLMTG">Transport!$186:$186</definedName>
    <definedName name="RPPFNLNAP">Transport!$193:$193</definedName>
    <definedName name="RPPFNLNRW">Transport!$207:$207</definedName>
    <definedName name="RPPFNLOIL">Transport!$183:$183</definedName>
    <definedName name="RPPFNLOKS">Transport!$187:$187</definedName>
    <definedName name="RPPFNLPEA">Transport!$179:$179</definedName>
    <definedName name="RPPFNLPET">Transport!$192:$192</definedName>
    <definedName name="RPPFNLREN">Transport!$198:$198</definedName>
    <definedName name="RPPFNLRFG">Transport!$185:$185</definedName>
    <definedName name="RPPFNLRFO">Transport!$189:$189</definedName>
    <definedName name="RPPFNLSOL">Transport!$205:$205</definedName>
    <definedName name="RPPFNLSPE">Transport!$181:$181</definedName>
    <definedName name="RPPFNLTOT">Transport!$212:$212</definedName>
    <definedName name="RPPFNLWIN">Transport!$200:$200</definedName>
    <definedName name="RPPFNLWSP">Transport!$195:$195</definedName>
    <definedName name="RPRFNLANT">Industry!$305:$305</definedName>
    <definedName name="RPRFNLBGM">Industry!$332:$332</definedName>
    <definedName name="RPRFNLBIT">Industry!$304:$304</definedName>
    <definedName name="RPRFNLBKB">Industry!$311:$311</definedName>
    <definedName name="RPRFNLBLQ">Industry!$333:$333</definedName>
    <definedName name="RPRFNLBRW">Industry!$330:$330</definedName>
    <definedName name="RPRFNLBTM">Industry!$323:$323</definedName>
    <definedName name="RPRFNLCDO">Industry!$313:$313</definedName>
    <definedName name="RPRFNLCOK">Industry!$306:$306</definedName>
    <definedName name="RPRFNLCOL">Industry!$303:$303</definedName>
    <definedName name="RPRFNLELE">Industry!$337:$337</definedName>
    <definedName name="RPRFNLGAS">Industry!$326:$326</definedName>
    <definedName name="RPRFNLGDD">Industry!$320:$320</definedName>
    <definedName name="RPRFNLGEO">Industry!$335:$335</definedName>
    <definedName name="RPRFNLHEA">Industry!$338:$338</definedName>
    <definedName name="RPRFNLHYD">Industry!$328:$328</definedName>
    <definedName name="RPRFNLKJF">Industry!$317:$317</definedName>
    <definedName name="RPRFNLLFG">Industry!$331:$331</definedName>
    <definedName name="RPRFNLLIG">Industry!$307:$307</definedName>
    <definedName name="RPRFNLLPG">Industry!$319:$319</definedName>
    <definedName name="RPRFNLLUB">Industry!$325:$325</definedName>
    <definedName name="RPRFNLMPE">Industry!$309:$309</definedName>
    <definedName name="RPRFNLMTG">Industry!$315:$315</definedName>
    <definedName name="RPRFNLNAP">Industry!$322:$322</definedName>
    <definedName name="RPRFNLNRW">Industry!$336:$336</definedName>
    <definedName name="RPRFNLOIL">Industry!$312:$312</definedName>
    <definedName name="RPRFNLOKS">Industry!$316:$316</definedName>
    <definedName name="RPRFNLPEA">Industry!$308:$308</definedName>
    <definedName name="RPRFNLPET">Industry!$321:$321</definedName>
    <definedName name="RPRFNLREN">Industry!$327:$327</definedName>
    <definedName name="RPRFNLRFG">Industry!$314:$314</definedName>
    <definedName name="RPRFNLRFO">Industry!$318:$318</definedName>
    <definedName name="RPRFNLSOL">Industry!$334:$334</definedName>
    <definedName name="RPRFNLSPE">Industry!$310:$310</definedName>
    <definedName name="RPRFNLTOT">Industry!$341:$341</definedName>
    <definedName name="RPRFNLWIN">Industry!$329:$329</definedName>
    <definedName name="RPRFNLWSP">Industry!$324:$324</definedName>
    <definedName name="SERFNLANT">Services!$4:$4</definedName>
    <definedName name="SERFNLBGM">Services!$31:$31</definedName>
    <definedName name="SERFNLBIT">Services!$3:$3</definedName>
    <definedName name="SERFNLBKB">Services!$10:$10</definedName>
    <definedName name="SERFNLBLQ">Services!$32:$32</definedName>
    <definedName name="SERFNLBRW">Services!$29:$29</definedName>
    <definedName name="SERFNLBTM">Services!$22:$22</definedName>
    <definedName name="SERFNLCDO">Services!$12:$12</definedName>
    <definedName name="SERFNLCOK">Services!$5:$5</definedName>
    <definedName name="SERFNLCOL">Services!$2:$2</definedName>
    <definedName name="SERFNLELE">Services!$36:$36</definedName>
    <definedName name="SERFNLGAS">Services!$25:$25</definedName>
    <definedName name="SERFNLGDD">Services!$19:$19</definedName>
    <definedName name="SERFNLGEO">Services!$34:$34</definedName>
    <definedName name="SERFNLHEA">Services!$37:$37</definedName>
    <definedName name="SERFNLHYD">Services!$27:$27</definedName>
    <definedName name="SERFNLKJF">Services!$16:$16</definedName>
    <definedName name="SERFNLLFG">Services!$30:$30</definedName>
    <definedName name="SERFNLLIG">Services!$6:$6</definedName>
    <definedName name="SERFNLLPG">Services!$18:$18</definedName>
    <definedName name="SERFNLLUB">Services!$24:$24</definedName>
    <definedName name="SERFNLMPE">Services!$8:$8</definedName>
    <definedName name="SERFNLMTG">Services!$14:$14</definedName>
    <definedName name="SERFNLNAP">Services!$21:$21</definedName>
    <definedName name="SERFNLNRW">Services!$35:$35</definedName>
    <definedName name="SERFNLOIL">Services!$11:$11</definedName>
    <definedName name="SERFNLOKS">Services!$15:$15</definedName>
    <definedName name="SERFNLPEA">Services!$7:$7</definedName>
    <definedName name="SERFNLPET">Services!$20:$20</definedName>
    <definedName name="SERFNLREN">Services!$26:$26</definedName>
    <definedName name="SERFNLRFG">Services!$13:$13</definedName>
    <definedName name="SERFNLRFO">Services!$17:$17</definedName>
    <definedName name="SERFNLSOL">Services!$33:$33</definedName>
    <definedName name="SERFNLSPE">Services!$9:$9</definedName>
    <definedName name="SERFNLTOT">Services!$40:$40</definedName>
    <definedName name="SERFNLWIN">Services!$28:$28</definedName>
    <definedName name="SERFNLWSP">Services!$23:$23</definedName>
    <definedName name="SERPRMCOL">'[1]TPER Sectoral'!$174:$174</definedName>
    <definedName name="SERPRMELE">'[1]TPER Sectoral'!$208:$208</definedName>
    <definedName name="SERPRMGAS">'[1]TPER Sectoral'!$197:$197</definedName>
    <definedName name="SERPRMNRW">'[1]TPER Sectoral'!$207:$207</definedName>
    <definedName name="SERPRMOIL">'[1]TPER Sectoral'!$183:$183</definedName>
    <definedName name="SERPRMPEA">'[1]TPER Sectoral'!$179:$179</definedName>
    <definedName name="SERPRMREN">'[1]TPER Sectoral'!$198:$198</definedName>
    <definedName name="SERPRMTOT">'[1]TPER Sectoral'!$212:$212</definedName>
    <definedName name="SOLFNLTOT">[1]Renewables!$485:$485</definedName>
    <definedName name="SOLTOPCEO">[1]Renewables!$472:$472</definedName>
    <definedName name="TEMFNLANT">Industry!$520:$520</definedName>
    <definedName name="TEMFNLBGM">Industry!$547:$547</definedName>
    <definedName name="TEMFNLBIT">Industry!$519:$519</definedName>
    <definedName name="TEMFNLBKB">Industry!$526:$526</definedName>
    <definedName name="TEMFNLBLQ">Industry!$548:$548</definedName>
    <definedName name="TEMFNLBRW">Industry!$545:$545</definedName>
    <definedName name="TEMFNLBTM">Industry!$538:$538</definedName>
    <definedName name="TEMFNLCDO">Industry!$528:$528</definedName>
    <definedName name="TEMFNLCOK">Industry!$521:$521</definedName>
    <definedName name="TEMFNLCOL">Industry!$518:$518</definedName>
    <definedName name="TEMFNLELE">Industry!$552:$552</definedName>
    <definedName name="TEMFNLGAS">Industry!$541:$541</definedName>
    <definedName name="TEMFNLGDD">Industry!$535:$535</definedName>
    <definedName name="TEMFNLGEO">Industry!$550:$550</definedName>
    <definedName name="TEMFNLHEA">Industry!$553:$553</definedName>
    <definedName name="TEMFNLHYD">Industry!$543:$543</definedName>
    <definedName name="TEMFNLKJF">Industry!$532:$532</definedName>
    <definedName name="TEMFNLLFG">Industry!$546:$546</definedName>
    <definedName name="TEMFNLLIG">Industry!$522:$522</definedName>
    <definedName name="TEMFNLLPG">Industry!$534:$534</definedName>
    <definedName name="TEMFNLLUB">Industry!$540:$540</definedName>
    <definedName name="TEMFNLMPE">Industry!$524:$524</definedName>
    <definedName name="TEMFNLMTG">Industry!$530:$530</definedName>
    <definedName name="TEMFNLNAP">Industry!$537:$537</definedName>
    <definedName name="TEMFNLNRW">Industry!$551:$551</definedName>
    <definedName name="TEMFNLOIL">Industry!$527:$527</definedName>
    <definedName name="TEMFNLOKS">Industry!$531:$531</definedName>
    <definedName name="TEMFNLPEA">Industry!$523:$523</definedName>
    <definedName name="TEMFNLPET">Industry!$536:$536</definedName>
    <definedName name="TEMFNLREN">Industry!$542:$542</definedName>
    <definedName name="TEMFNLRFG">Industry!$529:$529</definedName>
    <definedName name="TEMFNLRFO">Industry!$533:$533</definedName>
    <definedName name="TEMFNLSOL">Industry!$549:$549</definedName>
    <definedName name="TEMFNLSPE">Industry!$525:$525</definedName>
    <definedName name="TEMFNLTOT">Industry!$556:$556</definedName>
    <definedName name="TEMFNLWIN">Industry!$544:$544</definedName>
    <definedName name="TEMFNLWSP">Industry!$539:$539</definedName>
    <definedName name="TIPELECOL">'[1]Electricity Inputs'!$2:$2</definedName>
    <definedName name="TIPELEELE">'[1]Electricity Inputs'!$36:$36</definedName>
    <definedName name="TIPELEGAS">'[1]Electricity Inputs'!$25:$25</definedName>
    <definedName name="TIPELENRW">'[1]Electricity Inputs'!$35:$35</definedName>
    <definedName name="TIPELEOIL">'[1]Electricity Inputs'!$11:$11</definedName>
    <definedName name="TIPELEPEA">'[1]Electricity Inputs'!$7:$7</definedName>
    <definedName name="TIPELEREN">'[1]Electricity Inputs'!$26:$26</definedName>
    <definedName name="TIPELETOT">'[1]Electricity Inputs'!$40:$40</definedName>
    <definedName name="TOTBNKTOT">[1]Total!$5:$5</definedName>
    <definedName name="TOTFNLANT">'TFC Fuels (total)'!$4:$4</definedName>
    <definedName name="TOTFNLATD">[1]Total!$51:$51</definedName>
    <definedName name="TOTFNLATI">[1]Total!$52:$52</definedName>
    <definedName name="TOTFNLBGM">'TFC Fuels (total)'!$31:$31</definedName>
    <definedName name="TOTFNLBIT">'TFC Fuels (total)'!$3:$3</definedName>
    <definedName name="TOTFNLBKB">'TFC Fuels (total)'!$10:$10</definedName>
    <definedName name="TOTFNLBLQ">'TFC Fuels (total)'!$32:$32</definedName>
    <definedName name="TOTFNLBRW">'TFC Fuels (total)'!$29:$29</definedName>
    <definedName name="TOTFNLBTM">'TFC Fuels (total)'!$22:$22</definedName>
    <definedName name="TOTFNLCDO">'TFC Fuels (total)'!$12:$12</definedName>
    <definedName name="TOTFNLCOK">'TFC Fuels (total)'!$5:$5</definedName>
    <definedName name="TOTFNLCOL">'TFC Fuels (total)'!$2:$2</definedName>
    <definedName name="TOTFNLELE">'TFC Fuels (total)'!$36:$36</definedName>
    <definedName name="TOTFNLGAS">'TFC Fuels (total)'!$25:$25</definedName>
    <definedName name="TOTFNLGDD">'TFC Fuels (total)'!$19:$19</definedName>
    <definedName name="TOTFNLGEO">'TFC Fuels (total)'!$34:$34</definedName>
    <definedName name="TOTFNLHEA">'TFC Fuels (total)'!$37:$37</definedName>
    <definedName name="TOTFNLHYD">'TFC Fuels (total)'!$27:$27</definedName>
    <definedName name="TOTFNLKJF">'TFC Fuels (total)'!$16:$16</definedName>
    <definedName name="TOTFNLLFG">'TFC Fuels (total)'!$30:$30</definedName>
    <definedName name="TOTFNLLIG">'TFC Fuels (total)'!$6:$6</definedName>
    <definedName name="TOTFNLLPG">'TFC Fuels (total)'!$18:$18</definedName>
    <definedName name="TOTFNLLUB">'TFC Fuels (total)'!$24:$24</definedName>
    <definedName name="TOTFNLMPE">'TFC Fuels (total)'!$8:$8</definedName>
    <definedName name="TOTFNLMTG">'TFC Fuels (total)'!$14:$14</definedName>
    <definedName name="TOTFNLNAP">'TFC Fuels (total)'!$21:$21</definedName>
    <definedName name="TOTFNLNRW">'TFC Fuels (total)'!$35:$35</definedName>
    <definedName name="TOTFNLOIL">'TFC Fuels (total)'!$11:$11</definedName>
    <definedName name="TOTFNLOKS">'TFC Fuels (total)'!$15:$15</definedName>
    <definedName name="TOTFNLPEA">'TFC Fuels (total)'!$7:$7</definedName>
    <definedName name="TOTFNLPET">'TFC Fuels (total)'!$20:$20</definedName>
    <definedName name="TOTFNLREN">'TFC Fuels (total)'!$26:$26</definedName>
    <definedName name="TOTFNLRFG">'TFC Fuels (total)'!$13:$13</definedName>
    <definedName name="TOTFNLRFO">'TFC Fuels (total)'!$17:$17</definedName>
    <definedName name="TOTFNLSOL">'TFC Fuels (total)'!$33:$33</definedName>
    <definedName name="TOTFNLSPE">'TFC Fuels (total)'!$9:$9</definedName>
    <definedName name="TOTFNLTOT">'TFC Fuels (total)'!$40:$40</definedName>
    <definedName name="TOTFNLTRA">[1]Total!$45:$45</definedName>
    <definedName name="TOTFNLWIN">'TFC Fuels (total)'!$28:$28</definedName>
    <definedName name="TOTFNLWSP">'TFC Fuels (total)'!$23:$23</definedName>
    <definedName name="TOTPROTOT">[1]Total!$2:$2</definedName>
    <definedName name="TRAFNLANT">Transport!$4:$4</definedName>
    <definedName name="TRAFNLBGM">Transport!$31:$31</definedName>
    <definedName name="TRAFNLBIT">Transport!$3:$3</definedName>
    <definedName name="TRAFNLBKB">Transport!$10:$10</definedName>
    <definedName name="TRAFNLBLQ">Transport!$32:$32</definedName>
    <definedName name="TRAFNLBRW">Transport!$29:$29</definedName>
    <definedName name="TRAFNLBTM">Transport!$22:$22</definedName>
    <definedName name="TRAFNLCDO">Transport!$12:$12</definedName>
    <definedName name="TRAFNLCOK">Transport!$5:$5</definedName>
    <definedName name="TRAFNLCOL">Transport!$2:$2</definedName>
    <definedName name="TRAFNLELE">Transport!$36:$36</definedName>
    <definedName name="TRAFNLGAS">Transport!$25:$25</definedName>
    <definedName name="TRAFNLGDD">Transport!$19:$19</definedName>
    <definedName name="TRAFNLGEO">Transport!$34:$34</definedName>
    <definedName name="TRAFNLHEA">Transport!$37:$37</definedName>
    <definedName name="TRAFNLHYD">Transport!$27:$27</definedName>
    <definedName name="TRAFNLKJF">Transport!$16:$16</definedName>
    <definedName name="TRAFNLLFG">Transport!$30:$30</definedName>
    <definedName name="TRAFNLLIG">Transport!$6:$6</definedName>
    <definedName name="TRAFNLLPG">Transport!$18:$18</definedName>
    <definedName name="TRAFNLLUB">Transport!$24:$24</definedName>
    <definedName name="TRAFNLMPE">Transport!$8:$8</definedName>
    <definedName name="TRAFNLMTG">Transport!$14:$14</definedName>
    <definedName name="TRAFNLNAP">Transport!$21:$21</definedName>
    <definedName name="TRAFNLNRW">Transport!$35:$35</definedName>
    <definedName name="TRAFNLOIL">Transport!$11:$11</definedName>
    <definedName name="TRAFNLOKS">Transport!$15:$15</definedName>
    <definedName name="TRAFNLPEA">Transport!$7:$7</definedName>
    <definedName name="TRAFNLPET">Transport!$20:$20</definedName>
    <definedName name="TRAFNLREN">Transport!$26:$26</definedName>
    <definedName name="TRAFNLRFG">Transport!$13:$13</definedName>
    <definedName name="TRAFNLRFO">Transport!$17:$17</definedName>
    <definedName name="TRAFNLSOL">Transport!$33:$33</definedName>
    <definedName name="TRAFNLSPE">Transport!$9:$9</definedName>
    <definedName name="TRAFNLTOT">Transport!$40:$40</definedName>
    <definedName name="TRAFNLWIN">Transport!$28:$28</definedName>
    <definedName name="TRAFNLWSP">Transport!$23:$23</definedName>
    <definedName name="TRAPRMCOL">'[1]TPER Sectoral'!$88:$88</definedName>
    <definedName name="TRAPRMELE">'[1]TPER Sectoral'!$122:$122</definedName>
    <definedName name="TRAPRMGAS">'[1]TPER Sectoral'!$111:$111</definedName>
    <definedName name="TRAPRMNRW">'[1]TPER Sectoral'!$121:$121</definedName>
    <definedName name="TRAPRMOIL">'[1]TPER Sectoral'!$97:$97</definedName>
    <definedName name="TRAPRMPEA">'[1]TPER Sectoral'!$93:$93</definedName>
    <definedName name="TRAPRMREN">'[1]TPER Sectoral'!$112:$112</definedName>
    <definedName name="TRAPRMTOT">'[1]TPER Sectoral'!$126:$126</definedName>
    <definedName name="TTPFNLANT">Industry!$133:$133</definedName>
    <definedName name="TTPFNLBGM">Industry!$160:$160</definedName>
    <definedName name="TTPFNLBIT">Industry!$132:$132</definedName>
    <definedName name="TTPFNLBKB">Industry!$139:$139</definedName>
    <definedName name="TTPFNLBLQ">Industry!$161:$161</definedName>
    <definedName name="TTPFNLBRW">Industry!$158:$158</definedName>
    <definedName name="TTPFNLBTM">Industry!$151:$151</definedName>
    <definedName name="TTPFNLCDO">Industry!$141:$141</definedName>
    <definedName name="TTPFNLCOK">Industry!$134:$134</definedName>
    <definedName name="TTPFNLCOL">Industry!$131:$131</definedName>
    <definedName name="TTPFNLELE">Industry!$165:$165</definedName>
    <definedName name="TTPFNLGAS">Industry!$154:$154</definedName>
    <definedName name="TTPFNLGDD">Industry!$148:$148</definedName>
    <definedName name="TTPFNLGEO">Industry!$163:$163</definedName>
    <definedName name="TTPFNLHEA">Industry!$166:$166</definedName>
    <definedName name="TTPFNLHYD">Industry!$156:$156</definedName>
    <definedName name="TTPFNLKJF">Industry!$145:$145</definedName>
    <definedName name="TTPFNLLFG">Industry!$159:$159</definedName>
    <definedName name="TTPFNLLIG">Industry!$135:$135</definedName>
    <definedName name="TTPFNLLPG">Industry!$147:$147</definedName>
    <definedName name="TTPFNLLUB">Industry!$153:$153</definedName>
    <definedName name="TTPFNLMPE">Industry!$137:$137</definedName>
    <definedName name="TTPFNLMTG">Industry!$143:$143</definedName>
    <definedName name="TTPFNLNAP">Industry!$150:$150</definedName>
    <definedName name="TTPFNLNRW">Industry!$164:$164</definedName>
    <definedName name="TTPFNLOIL">Industry!$140:$140</definedName>
    <definedName name="TTPFNLOKS">Industry!$144:$144</definedName>
    <definedName name="TTPFNLPEA">Industry!$136:$136</definedName>
    <definedName name="TTPFNLPET">Industry!$149:$149</definedName>
    <definedName name="TTPFNLREN">Industry!$155:$155</definedName>
    <definedName name="TTPFNLRFG">Industry!$142:$142</definedName>
    <definedName name="TTPFNLRFO">Industry!$146:$146</definedName>
    <definedName name="TTPFNLSOL">Industry!$162:$162</definedName>
    <definedName name="TTPFNLSPE">Industry!$138:$138</definedName>
    <definedName name="TTPFNLTOT">Industry!$169:$169</definedName>
    <definedName name="TTPFNLWIN">Industry!$157:$157</definedName>
    <definedName name="TTPFNLWSP">Industry!$152:$152</definedName>
    <definedName name="WINFNLTOT">[1]Renewables!$160:$160</definedName>
    <definedName name="WINPRMTOT">[1]Renewables!$138:$138</definedName>
    <definedName name="WINTOPCEO">[1]Renewables!$147:$147</definedName>
    <definedName name="WWPFNLANT">Industry!$176:$176</definedName>
    <definedName name="WWPFNLBGM">Industry!$203:$203</definedName>
    <definedName name="WWPFNLBIT">Industry!$175:$175</definedName>
    <definedName name="WWPFNLBKB">Industry!$182:$182</definedName>
    <definedName name="WWPFNLBLQ">Industry!$204:$204</definedName>
    <definedName name="WWPFNLBRW">Industry!$201:$201</definedName>
    <definedName name="WWPFNLBTM">Industry!$194:$194</definedName>
    <definedName name="WWPFNLCDO">Industry!$184:$184</definedName>
    <definedName name="WWPFNLCOK">Industry!$177:$177</definedName>
    <definedName name="WWPFNLCOL">Industry!$174:$174</definedName>
    <definedName name="WWPFNLELE">Industry!$208:$208</definedName>
    <definedName name="WWPFNLGAS">Industry!$197:$197</definedName>
    <definedName name="WWPFNLGDD">Industry!$191:$191</definedName>
    <definedName name="WWPFNLGEO">Industry!$206:$206</definedName>
    <definedName name="WWPFNLHEA">Industry!$209:$209</definedName>
    <definedName name="WWPFNLHYD">Industry!$199:$199</definedName>
    <definedName name="WWPFNLKJF">Industry!$188:$188</definedName>
    <definedName name="WWPFNLLFG">Industry!$202:$202</definedName>
    <definedName name="WWPFNLLIG">Industry!$178:$178</definedName>
    <definedName name="WWPFNLLPG">Industry!$190:$190</definedName>
    <definedName name="WWPFNLLUB">Industry!$196:$196</definedName>
    <definedName name="WWPFNLMPE">Industry!$180:$180</definedName>
    <definedName name="WWPFNLMTG">Industry!$186:$186</definedName>
    <definedName name="WWPFNLNAP">Industry!$193:$193</definedName>
    <definedName name="WWPFNLNRW">Industry!$207:$207</definedName>
    <definedName name="WWPFNLOIL">Industry!$183:$183</definedName>
    <definedName name="WWPFNLOKS">Industry!$187:$187</definedName>
    <definedName name="WWPFNLPEA">Industry!$179:$179</definedName>
    <definedName name="WWPFNLPET">Industry!$192:$192</definedName>
    <definedName name="WWPFNLREN">Industry!$198:$198</definedName>
    <definedName name="WWPFNLRFG">Industry!$185:$185</definedName>
    <definedName name="WWPFNLRFO">Industry!$189:$189</definedName>
    <definedName name="WWPFNLSOL">Industry!$205:$205</definedName>
    <definedName name="WWPFNLSPE">Industry!$181:$181</definedName>
    <definedName name="WWPFNLTOT">Industry!$212:$212</definedName>
    <definedName name="WWPFNLWIN">Industry!$200:$200</definedName>
    <definedName name="WWPFNLWSP">Industry!$195:$195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27" i="5" l="1"/>
  <c r="AC127" i="5"/>
  <c r="AB127" i="5"/>
  <c r="AA127" i="5"/>
  <c r="Z127" i="5"/>
  <c r="Y127" i="5"/>
  <c r="X127" i="5"/>
  <c r="W127" i="5"/>
  <c r="V127" i="5"/>
  <c r="U127" i="5"/>
  <c r="T127" i="5"/>
  <c r="S127" i="5"/>
  <c r="R127" i="5"/>
  <c r="Q127" i="5"/>
  <c r="P127" i="5"/>
  <c r="O127" i="5"/>
  <c r="N127" i="5"/>
  <c r="M127" i="5"/>
  <c r="L127" i="5"/>
  <c r="K127" i="5"/>
  <c r="J127" i="5"/>
  <c r="I127" i="5"/>
  <c r="H127" i="5"/>
  <c r="G127" i="5"/>
  <c r="F127" i="5"/>
  <c r="E127" i="5"/>
  <c r="D127" i="5"/>
  <c r="C127" i="5"/>
  <c r="AD126" i="5"/>
  <c r="AC126" i="5"/>
  <c r="AB126" i="5"/>
  <c r="AA126" i="5"/>
  <c r="Z126" i="5"/>
  <c r="Y126" i="5"/>
  <c r="X126" i="5"/>
  <c r="W126" i="5"/>
  <c r="V126" i="5"/>
  <c r="U126" i="5"/>
  <c r="T126" i="5"/>
  <c r="S126" i="5"/>
  <c r="R126" i="5"/>
  <c r="Q126" i="5"/>
  <c r="P126" i="5"/>
  <c r="O126" i="5"/>
  <c r="N126" i="5"/>
  <c r="M126" i="5"/>
  <c r="L126" i="5"/>
  <c r="K126" i="5"/>
  <c r="J126" i="5"/>
  <c r="I126" i="5"/>
  <c r="H126" i="5"/>
  <c r="G126" i="5"/>
  <c r="F126" i="5"/>
  <c r="E126" i="5"/>
  <c r="D126" i="5"/>
  <c r="C126" i="5"/>
  <c r="AD125" i="5"/>
  <c r="AC125" i="5"/>
  <c r="AB125" i="5"/>
  <c r="AA125" i="5"/>
  <c r="Z125" i="5"/>
  <c r="Y125" i="5"/>
  <c r="X125" i="5"/>
  <c r="W125" i="5"/>
  <c r="V125" i="5"/>
  <c r="U125" i="5"/>
  <c r="T125" i="5"/>
  <c r="S125" i="5"/>
  <c r="R125" i="5"/>
  <c r="Q125" i="5"/>
  <c r="P125" i="5"/>
  <c r="O125" i="5"/>
  <c r="N125" i="5"/>
  <c r="M125" i="5"/>
  <c r="L125" i="5"/>
  <c r="K125" i="5"/>
  <c r="J125" i="5"/>
  <c r="I125" i="5"/>
  <c r="H125" i="5"/>
  <c r="G125" i="5"/>
  <c r="F125" i="5"/>
  <c r="E125" i="5"/>
  <c r="D125" i="5"/>
  <c r="C125" i="5"/>
  <c r="AD84" i="5"/>
  <c r="AC84" i="5"/>
  <c r="AB84" i="5"/>
  <c r="AA84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AD83" i="5"/>
  <c r="AC83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AD82" i="5"/>
  <c r="AC82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U126" i="4"/>
  <c r="E126" i="4"/>
  <c r="AD126" i="4"/>
  <c r="AC126" i="4"/>
  <c r="AB126" i="4"/>
  <c r="AA126" i="4"/>
  <c r="Z126" i="4"/>
  <c r="Y126" i="4"/>
  <c r="X126" i="4"/>
  <c r="W126" i="4"/>
  <c r="V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D126" i="4"/>
  <c r="C126" i="4"/>
  <c r="Q83" i="4"/>
  <c r="AD83" i="4"/>
  <c r="AC83" i="4"/>
  <c r="AB83" i="4"/>
  <c r="AA83" i="4"/>
  <c r="Z83" i="4"/>
  <c r="Y83" i="4"/>
  <c r="X83" i="4"/>
  <c r="W83" i="4"/>
  <c r="V83" i="4"/>
  <c r="U83" i="4"/>
  <c r="T83" i="4"/>
  <c r="S83" i="4"/>
  <c r="R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AC40" i="4"/>
  <c r="M40" i="4"/>
  <c r="Y39" i="4"/>
  <c r="I39" i="4"/>
  <c r="U38" i="4"/>
  <c r="E38" i="4"/>
  <c r="AD40" i="4"/>
  <c r="AC38" i="4"/>
  <c r="AA40" i="4"/>
  <c r="Z40" i="4"/>
  <c r="Y40" i="4"/>
  <c r="W40" i="4"/>
  <c r="V40" i="4"/>
  <c r="U39" i="4"/>
  <c r="S40" i="4"/>
  <c r="R40" i="4"/>
  <c r="Q38" i="4"/>
  <c r="O40" i="4"/>
  <c r="N40" i="4"/>
  <c r="M38" i="4"/>
  <c r="K40" i="4"/>
  <c r="J40" i="4"/>
  <c r="I40" i="4"/>
  <c r="G40" i="4"/>
  <c r="F40" i="4"/>
  <c r="E39" i="4"/>
  <c r="C40" i="4"/>
  <c r="Y40" i="3"/>
  <c r="I40" i="3"/>
  <c r="AC39" i="3"/>
  <c r="U39" i="3"/>
  <c r="M39" i="3"/>
  <c r="E39" i="3"/>
  <c r="Y38" i="3"/>
  <c r="Q38" i="3"/>
  <c r="I38" i="3"/>
  <c r="Q40" i="3"/>
  <c r="AE36" i="3"/>
  <c r="AC40" i="3"/>
  <c r="AA40" i="3"/>
  <c r="Z39" i="3"/>
  <c r="Y39" i="3"/>
  <c r="W40" i="3"/>
  <c r="U40" i="3"/>
  <c r="S40" i="3"/>
  <c r="R39" i="3"/>
  <c r="Q39" i="3"/>
  <c r="O40" i="3"/>
  <c r="M40" i="3"/>
  <c r="K40" i="3"/>
  <c r="J39" i="3"/>
  <c r="I39" i="3"/>
  <c r="G40" i="3"/>
  <c r="E40" i="3"/>
  <c r="C40" i="3"/>
  <c r="AD493" i="2"/>
  <c r="AC493" i="2"/>
  <c r="AB493" i="2"/>
  <c r="AA493" i="2"/>
  <c r="Z493" i="2"/>
  <c r="Y493" i="2"/>
  <c r="X493" i="2"/>
  <c r="W493" i="2"/>
  <c r="V493" i="2"/>
  <c r="U493" i="2"/>
  <c r="T493" i="2"/>
  <c r="S493" i="2"/>
  <c r="R493" i="2"/>
  <c r="Q493" i="2"/>
  <c r="P493" i="2"/>
  <c r="O493" i="2"/>
  <c r="N493" i="2"/>
  <c r="M493" i="2"/>
  <c r="L493" i="2"/>
  <c r="K493" i="2"/>
  <c r="J493" i="2"/>
  <c r="I493" i="2"/>
  <c r="H493" i="2"/>
  <c r="G493" i="2"/>
  <c r="F493" i="2"/>
  <c r="E493" i="2"/>
  <c r="D493" i="2"/>
  <c r="C493" i="2"/>
  <c r="AB487" i="2"/>
  <c r="V487" i="2"/>
  <c r="F487" i="2"/>
  <c r="R486" i="2"/>
  <c r="M486" i="2"/>
  <c r="AD485" i="2"/>
  <c r="N485" i="2"/>
  <c r="Z484" i="2"/>
  <c r="P482" i="2"/>
  <c r="P490" i="2" s="1"/>
  <c r="X475" i="2"/>
  <c r="H475" i="2"/>
  <c r="T474" i="2"/>
  <c r="D474" i="2"/>
  <c r="P473" i="2"/>
  <c r="AB470" i="2"/>
  <c r="T470" i="2"/>
  <c r="L470" i="2"/>
  <c r="D470" i="2"/>
  <c r="AD470" i="2"/>
  <c r="AC470" i="2"/>
  <c r="AA470" i="2"/>
  <c r="Z470" i="2"/>
  <c r="Y470" i="2"/>
  <c r="X470" i="2"/>
  <c r="W470" i="2"/>
  <c r="V470" i="2"/>
  <c r="U470" i="2"/>
  <c r="S470" i="2"/>
  <c r="R470" i="2"/>
  <c r="Q470" i="2"/>
  <c r="P470" i="2"/>
  <c r="O470" i="2"/>
  <c r="N470" i="2"/>
  <c r="M470" i="2"/>
  <c r="K470" i="2"/>
  <c r="J470" i="2"/>
  <c r="I470" i="2"/>
  <c r="H470" i="2"/>
  <c r="G470" i="2"/>
  <c r="F470" i="2"/>
  <c r="E470" i="2"/>
  <c r="C470" i="2"/>
  <c r="AD427" i="2"/>
  <c r="AC427" i="2"/>
  <c r="AB427" i="2"/>
  <c r="AA427" i="2"/>
  <c r="Z427" i="2"/>
  <c r="Y427" i="2"/>
  <c r="X427" i="2"/>
  <c r="W427" i="2"/>
  <c r="V427" i="2"/>
  <c r="U427" i="2"/>
  <c r="T427" i="2"/>
  <c r="S427" i="2"/>
  <c r="R427" i="2"/>
  <c r="Q427" i="2"/>
  <c r="P427" i="2"/>
  <c r="O427" i="2"/>
  <c r="N427" i="2"/>
  <c r="M427" i="2"/>
  <c r="L427" i="2"/>
  <c r="K427" i="2"/>
  <c r="J427" i="2"/>
  <c r="I427" i="2"/>
  <c r="H427" i="2"/>
  <c r="G427" i="2"/>
  <c r="F427" i="2"/>
  <c r="E427" i="2"/>
  <c r="D427" i="2"/>
  <c r="C427" i="2"/>
  <c r="T384" i="2"/>
  <c r="D384" i="2"/>
  <c r="AD384" i="2"/>
  <c r="AC384" i="2"/>
  <c r="AB384" i="2"/>
  <c r="AA384" i="2"/>
  <c r="Z384" i="2"/>
  <c r="Y384" i="2"/>
  <c r="X384" i="2"/>
  <c r="W384" i="2"/>
  <c r="V384" i="2"/>
  <c r="U384" i="2"/>
  <c r="S384" i="2"/>
  <c r="R384" i="2"/>
  <c r="Q384" i="2"/>
  <c r="P384" i="2"/>
  <c r="O384" i="2"/>
  <c r="N384" i="2"/>
  <c r="M384" i="2"/>
  <c r="L384" i="2"/>
  <c r="K384" i="2"/>
  <c r="J384" i="2"/>
  <c r="I384" i="2"/>
  <c r="H384" i="2"/>
  <c r="G384" i="2"/>
  <c r="F384" i="2"/>
  <c r="E384" i="2"/>
  <c r="C384" i="2"/>
  <c r="P341" i="2"/>
  <c r="AD341" i="2"/>
  <c r="AC341" i="2"/>
  <c r="AB341" i="2"/>
  <c r="AA341" i="2"/>
  <c r="Z341" i="2"/>
  <c r="Y341" i="2"/>
  <c r="X341" i="2"/>
  <c r="W341" i="2"/>
  <c r="V341" i="2"/>
  <c r="U341" i="2"/>
  <c r="T341" i="2"/>
  <c r="S341" i="2"/>
  <c r="R341" i="2"/>
  <c r="Q341" i="2"/>
  <c r="O341" i="2"/>
  <c r="N341" i="2"/>
  <c r="M341" i="2"/>
  <c r="L341" i="2"/>
  <c r="K341" i="2"/>
  <c r="J341" i="2"/>
  <c r="I341" i="2"/>
  <c r="H341" i="2"/>
  <c r="G341" i="2"/>
  <c r="F341" i="2"/>
  <c r="E341" i="2"/>
  <c r="D341" i="2"/>
  <c r="C341" i="2"/>
  <c r="AB298" i="2"/>
  <c r="T298" i="2"/>
  <c r="P298" i="2"/>
  <c r="L298" i="2"/>
  <c r="D298" i="2"/>
  <c r="AD298" i="2"/>
  <c r="AC298" i="2"/>
  <c r="AA298" i="2"/>
  <c r="Z298" i="2"/>
  <c r="Y298" i="2"/>
  <c r="X298" i="2"/>
  <c r="W298" i="2"/>
  <c r="V298" i="2"/>
  <c r="U298" i="2"/>
  <c r="S298" i="2"/>
  <c r="R298" i="2"/>
  <c r="Q298" i="2"/>
  <c r="O298" i="2"/>
  <c r="N298" i="2"/>
  <c r="M298" i="2"/>
  <c r="K298" i="2"/>
  <c r="J298" i="2"/>
  <c r="I298" i="2"/>
  <c r="H298" i="2"/>
  <c r="G298" i="2"/>
  <c r="F298" i="2"/>
  <c r="E298" i="2"/>
  <c r="C298" i="2"/>
  <c r="AD255" i="2"/>
  <c r="AC255" i="2"/>
  <c r="AB255" i="2"/>
  <c r="AA255" i="2"/>
  <c r="Z255" i="2"/>
  <c r="Y255" i="2"/>
  <c r="X255" i="2"/>
  <c r="W255" i="2"/>
  <c r="V255" i="2"/>
  <c r="U255" i="2"/>
  <c r="T255" i="2"/>
  <c r="S255" i="2"/>
  <c r="R255" i="2"/>
  <c r="Q255" i="2"/>
  <c r="P255" i="2"/>
  <c r="O255" i="2"/>
  <c r="N255" i="2"/>
  <c r="M255" i="2"/>
  <c r="L255" i="2"/>
  <c r="K255" i="2"/>
  <c r="J255" i="2"/>
  <c r="I255" i="2"/>
  <c r="H255" i="2"/>
  <c r="G255" i="2"/>
  <c r="F255" i="2"/>
  <c r="E255" i="2"/>
  <c r="D255" i="2"/>
  <c r="C255" i="2"/>
  <c r="T212" i="2"/>
  <c r="D212" i="2"/>
  <c r="AD212" i="2"/>
  <c r="AC212" i="2"/>
  <c r="AB212" i="2"/>
  <c r="AA212" i="2"/>
  <c r="Z212" i="2"/>
  <c r="Y212" i="2"/>
  <c r="X212" i="2"/>
  <c r="W212" i="2"/>
  <c r="V212" i="2"/>
  <c r="U212" i="2"/>
  <c r="S212" i="2"/>
  <c r="R212" i="2"/>
  <c r="Q212" i="2"/>
  <c r="P212" i="2"/>
  <c r="O212" i="2"/>
  <c r="N212" i="2"/>
  <c r="M212" i="2"/>
  <c r="L212" i="2"/>
  <c r="K212" i="2"/>
  <c r="J212" i="2"/>
  <c r="I212" i="2"/>
  <c r="H212" i="2"/>
  <c r="G212" i="2"/>
  <c r="F212" i="2"/>
  <c r="E212" i="2"/>
  <c r="C212" i="2"/>
  <c r="P169" i="2"/>
  <c r="AD169" i="2"/>
  <c r="AC169" i="2"/>
  <c r="AB169" i="2"/>
  <c r="AA169" i="2"/>
  <c r="Z169" i="2"/>
  <c r="Y169" i="2"/>
  <c r="X169" i="2"/>
  <c r="W169" i="2"/>
  <c r="V169" i="2"/>
  <c r="U169" i="2"/>
  <c r="T169" i="2"/>
  <c r="S169" i="2"/>
  <c r="R169" i="2"/>
  <c r="Q169" i="2"/>
  <c r="O169" i="2"/>
  <c r="N169" i="2"/>
  <c r="M169" i="2"/>
  <c r="L169" i="2"/>
  <c r="K169" i="2"/>
  <c r="J169" i="2"/>
  <c r="I169" i="2"/>
  <c r="H169" i="2"/>
  <c r="G169" i="2"/>
  <c r="F169" i="2"/>
  <c r="E169" i="2"/>
  <c r="D169" i="2"/>
  <c r="C169" i="2"/>
  <c r="AC126" i="2"/>
  <c r="U126" i="2"/>
  <c r="M126" i="2"/>
  <c r="H126" i="2"/>
  <c r="AD126" i="2"/>
  <c r="AB126" i="2"/>
  <c r="AA126" i="2"/>
  <c r="Z126" i="2"/>
  <c r="Y126" i="2"/>
  <c r="X126" i="2"/>
  <c r="W126" i="2"/>
  <c r="V126" i="2"/>
  <c r="T126" i="2"/>
  <c r="S126" i="2"/>
  <c r="R126" i="2"/>
  <c r="Q126" i="2"/>
  <c r="P126" i="2"/>
  <c r="O126" i="2"/>
  <c r="N126" i="2"/>
  <c r="L126" i="2"/>
  <c r="K126" i="2"/>
  <c r="J126" i="2"/>
  <c r="I126" i="2"/>
  <c r="G126" i="2"/>
  <c r="F126" i="2"/>
  <c r="E126" i="2"/>
  <c r="D126" i="2"/>
  <c r="C126" i="2"/>
  <c r="Y83" i="2"/>
  <c r="W83" i="2"/>
  <c r="Q83" i="2"/>
  <c r="O83" i="2"/>
  <c r="I83" i="2"/>
  <c r="G83" i="2"/>
  <c r="AD486" i="2"/>
  <c r="AC486" i="2"/>
  <c r="AB486" i="2"/>
  <c r="Z486" i="2"/>
  <c r="X486" i="2"/>
  <c r="V486" i="2"/>
  <c r="T486" i="2"/>
  <c r="P486" i="2"/>
  <c r="N486" i="2"/>
  <c r="L486" i="2"/>
  <c r="J486" i="2"/>
  <c r="H486" i="2"/>
  <c r="F486" i="2"/>
  <c r="D486" i="2"/>
  <c r="AD487" i="2"/>
  <c r="Z487" i="2"/>
  <c r="X487" i="2"/>
  <c r="T487" i="2"/>
  <c r="R487" i="2"/>
  <c r="Q487" i="2"/>
  <c r="P487" i="2"/>
  <c r="N487" i="2"/>
  <c r="L487" i="2"/>
  <c r="J487" i="2"/>
  <c r="H487" i="2"/>
  <c r="D487" i="2"/>
  <c r="AD483" i="2"/>
  <c r="AB483" i="2"/>
  <c r="Z483" i="2"/>
  <c r="X483" i="2"/>
  <c r="V483" i="2"/>
  <c r="T483" i="2"/>
  <c r="R483" i="2"/>
  <c r="P483" i="2"/>
  <c r="N483" i="2"/>
  <c r="L483" i="2"/>
  <c r="J483" i="2"/>
  <c r="H483" i="2"/>
  <c r="F483" i="2"/>
  <c r="D483" i="2"/>
  <c r="AB485" i="2"/>
  <c r="Z485" i="2"/>
  <c r="Y485" i="2"/>
  <c r="X485" i="2"/>
  <c r="V485" i="2"/>
  <c r="T485" i="2"/>
  <c r="R485" i="2"/>
  <c r="P485" i="2"/>
  <c r="L485" i="2"/>
  <c r="J485" i="2"/>
  <c r="I485" i="2"/>
  <c r="H485" i="2"/>
  <c r="F485" i="2"/>
  <c r="D485" i="2"/>
  <c r="AD482" i="2"/>
  <c r="AB482" i="2"/>
  <c r="Z482" i="2"/>
  <c r="Z490" i="2" s="1"/>
  <c r="V482" i="2"/>
  <c r="R482" i="2"/>
  <c r="P481" i="2"/>
  <c r="N482" i="2"/>
  <c r="L482" i="2"/>
  <c r="J482" i="2"/>
  <c r="J490" i="2" s="1"/>
  <c r="F482" i="2"/>
  <c r="AD484" i="2"/>
  <c r="AB484" i="2"/>
  <c r="X484" i="2"/>
  <c r="V484" i="2"/>
  <c r="U484" i="2"/>
  <c r="T484" i="2"/>
  <c r="R484" i="2"/>
  <c r="P484" i="2"/>
  <c r="N484" i="2"/>
  <c r="L484" i="2"/>
  <c r="J484" i="2"/>
  <c r="H484" i="2"/>
  <c r="F484" i="2"/>
  <c r="D484" i="2"/>
  <c r="AD83" i="2"/>
  <c r="AC83" i="2"/>
  <c r="AB83" i="2"/>
  <c r="AA83" i="2"/>
  <c r="Z83" i="2"/>
  <c r="X83" i="2"/>
  <c r="V83" i="2"/>
  <c r="U83" i="2"/>
  <c r="T83" i="2"/>
  <c r="S83" i="2"/>
  <c r="R83" i="2"/>
  <c r="P83" i="2"/>
  <c r="N83" i="2"/>
  <c r="M83" i="2"/>
  <c r="L83" i="2"/>
  <c r="K83" i="2"/>
  <c r="J83" i="2"/>
  <c r="H83" i="2"/>
  <c r="F83" i="2"/>
  <c r="E83" i="2"/>
  <c r="D83" i="2"/>
  <c r="C83" i="2"/>
  <c r="R40" i="2"/>
  <c r="G40" i="2"/>
  <c r="AB39" i="2"/>
  <c r="X39" i="2"/>
  <c r="U39" i="2"/>
  <c r="T39" i="2"/>
  <c r="P39" i="2"/>
  <c r="L39" i="2"/>
  <c r="H39" i="2"/>
  <c r="E39" i="2"/>
  <c r="D39" i="2"/>
  <c r="Y38" i="2"/>
  <c r="N38" i="2"/>
  <c r="I38" i="2"/>
  <c r="AB475" i="2"/>
  <c r="T475" i="2"/>
  <c r="P475" i="2"/>
  <c r="L475" i="2"/>
  <c r="D475" i="2"/>
  <c r="AE35" i="2"/>
  <c r="AD38" i="2"/>
  <c r="Z40" i="2"/>
  <c r="V38" i="2"/>
  <c r="J40" i="2"/>
  <c r="F38" i="2"/>
  <c r="AF19" i="2"/>
  <c r="AE19" i="2"/>
  <c r="AF18" i="2"/>
  <c r="AE18" i="2"/>
  <c r="AE17" i="2"/>
  <c r="AF16" i="2"/>
  <c r="AE16" i="2"/>
  <c r="AF14" i="2"/>
  <c r="AE14" i="2"/>
  <c r="AD40" i="2"/>
  <c r="AC38" i="2"/>
  <c r="AB40" i="2"/>
  <c r="AB473" i="2" s="1"/>
  <c r="AA39" i="2"/>
  <c r="Z38" i="2"/>
  <c r="Y39" i="2"/>
  <c r="X40" i="2"/>
  <c r="X473" i="2" s="1"/>
  <c r="U40" i="2"/>
  <c r="T40" i="2"/>
  <c r="S38" i="2"/>
  <c r="Q40" i="2"/>
  <c r="P40" i="2"/>
  <c r="P474" i="2" s="1"/>
  <c r="N40" i="2"/>
  <c r="M38" i="2"/>
  <c r="L40" i="2"/>
  <c r="L473" i="2" s="1"/>
  <c r="J38" i="2"/>
  <c r="I39" i="2"/>
  <c r="H40" i="2"/>
  <c r="H473" i="2" s="1"/>
  <c r="E40" i="2"/>
  <c r="D40" i="2"/>
  <c r="D473" i="2" s="1"/>
  <c r="AC599" i="1"/>
  <c r="Z599" i="1"/>
  <c r="W599" i="1"/>
  <c r="U599" i="1"/>
  <c r="O599" i="1"/>
  <c r="M599" i="1"/>
  <c r="J599" i="1"/>
  <c r="G599" i="1"/>
  <c r="E599" i="1"/>
  <c r="AD599" i="1"/>
  <c r="AB599" i="1"/>
  <c r="AA599" i="1"/>
  <c r="Y599" i="1"/>
  <c r="X599" i="1"/>
  <c r="V599" i="1"/>
  <c r="T599" i="1"/>
  <c r="S599" i="1"/>
  <c r="R599" i="1"/>
  <c r="Q599" i="1"/>
  <c r="P599" i="1"/>
  <c r="N599" i="1"/>
  <c r="L599" i="1"/>
  <c r="K599" i="1"/>
  <c r="I599" i="1"/>
  <c r="H599" i="1"/>
  <c r="F599" i="1"/>
  <c r="D599" i="1"/>
  <c r="C599" i="1"/>
  <c r="AD556" i="1"/>
  <c r="AA556" i="1"/>
  <c r="V556" i="1"/>
  <c r="N556" i="1"/>
  <c r="K556" i="1"/>
  <c r="F556" i="1"/>
  <c r="AC556" i="1"/>
  <c r="AB556" i="1"/>
  <c r="Z556" i="1"/>
  <c r="Y556" i="1"/>
  <c r="X556" i="1"/>
  <c r="W556" i="1"/>
  <c r="U556" i="1"/>
  <c r="T556" i="1"/>
  <c r="S556" i="1"/>
  <c r="R556" i="1"/>
  <c r="Q556" i="1"/>
  <c r="P556" i="1"/>
  <c r="O556" i="1"/>
  <c r="M556" i="1"/>
  <c r="L556" i="1"/>
  <c r="J556" i="1"/>
  <c r="I556" i="1"/>
  <c r="H556" i="1"/>
  <c r="G556" i="1"/>
  <c r="E556" i="1"/>
  <c r="D556" i="1"/>
  <c r="C556" i="1"/>
  <c r="AC513" i="1"/>
  <c r="W513" i="1"/>
  <c r="U513" i="1"/>
  <c r="O513" i="1"/>
  <c r="M513" i="1"/>
  <c r="G513" i="1"/>
  <c r="E513" i="1"/>
  <c r="AD513" i="1"/>
  <c r="AB513" i="1"/>
  <c r="AA513" i="1"/>
  <c r="Z513" i="1"/>
  <c r="Y513" i="1"/>
  <c r="X513" i="1"/>
  <c r="V513" i="1"/>
  <c r="T513" i="1"/>
  <c r="S513" i="1"/>
  <c r="R513" i="1"/>
  <c r="Q513" i="1"/>
  <c r="P513" i="1"/>
  <c r="N513" i="1"/>
  <c r="L513" i="1"/>
  <c r="K513" i="1"/>
  <c r="J513" i="1"/>
  <c r="I513" i="1"/>
  <c r="H513" i="1"/>
  <c r="F513" i="1"/>
  <c r="D513" i="1"/>
  <c r="C513" i="1"/>
  <c r="AD470" i="1"/>
  <c r="Z470" i="1"/>
  <c r="Y470" i="1"/>
  <c r="V470" i="1"/>
  <c r="N470" i="1"/>
  <c r="J470" i="1"/>
  <c r="I470" i="1"/>
  <c r="F470" i="1"/>
  <c r="AC470" i="1"/>
  <c r="AB470" i="1"/>
  <c r="AA470" i="1"/>
  <c r="X470" i="1"/>
  <c r="W470" i="1"/>
  <c r="U470" i="1"/>
  <c r="T470" i="1"/>
  <c r="S470" i="1"/>
  <c r="R470" i="1"/>
  <c r="Q470" i="1"/>
  <c r="P470" i="1"/>
  <c r="O470" i="1"/>
  <c r="M470" i="1"/>
  <c r="L470" i="1"/>
  <c r="K470" i="1"/>
  <c r="H470" i="1"/>
  <c r="G470" i="1"/>
  <c r="E470" i="1"/>
  <c r="D470" i="1"/>
  <c r="C470" i="1"/>
  <c r="AC427" i="1"/>
  <c r="Z427" i="1"/>
  <c r="W427" i="1"/>
  <c r="U427" i="1"/>
  <c r="O427" i="1"/>
  <c r="M427" i="1"/>
  <c r="J427" i="1"/>
  <c r="G427" i="1"/>
  <c r="E427" i="1"/>
  <c r="AD427" i="1"/>
  <c r="AB427" i="1"/>
  <c r="AA427" i="1"/>
  <c r="Y427" i="1"/>
  <c r="X427" i="1"/>
  <c r="V427" i="1"/>
  <c r="T427" i="1"/>
  <c r="S427" i="1"/>
  <c r="R427" i="1"/>
  <c r="Q427" i="1"/>
  <c r="P427" i="1"/>
  <c r="N427" i="1"/>
  <c r="L427" i="1"/>
  <c r="K427" i="1"/>
  <c r="I427" i="1"/>
  <c r="H427" i="1"/>
  <c r="F427" i="1"/>
  <c r="D427" i="1"/>
  <c r="C427" i="1"/>
  <c r="T384" i="1"/>
  <c r="D384" i="1"/>
  <c r="AD384" i="1"/>
  <c r="AC384" i="1"/>
  <c r="AB384" i="1"/>
  <c r="AA384" i="1"/>
  <c r="Z384" i="1"/>
  <c r="Y384" i="1"/>
  <c r="X384" i="1"/>
  <c r="W384" i="1"/>
  <c r="V384" i="1"/>
  <c r="U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C384" i="1"/>
  <c r="V341" i="1"/>
  <c r="N341" i="1"/>
  <c r="F341" i="1"/>
  <c r="AD341" i="1"/>
  <c r="AC341" i="1"/>
  <c r="AB341" i="1"/>
  <c r="AA341" i="1"/>
  <c r="Z341" i="1"/>
  <c r="Y341" i="1"/>
  <c r="X341" i="1"/>
  <c r="W341" i="1"/>
  <c r="U341" i="1"/>
  <c r="T341" i="1"/>
  <c r="S341" i="1"/>
  <c r="R341" i="1"/>
  <c r="Q341" i="1"/>
  <c r="P341" i="1"/>
  <c r="O341" i="1"/>
  <c r="M341" i="1"/>
  <c r="L341" i="1"/>
  <c r="K341" i="1"/>
  <c r="J341" i="1"/>
  <c r="I341" i="1"/>
  <c r="H341" i="1"/>
  <c r="G341" i="1"/>
  <c r="E341" i="1"/>
  <c r="D341" i="1"/>
  <c r="C341" i="1"/>
  <c r="AD298" i="1"/>
  <c r="AC298" i="1"/>
  <c r="AB298" i="1"/>
  <c r="AA298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AD255" i="1"/>
  <c r="V255" i="1"/>
  <c r="N255" i="1"/>
  <c r="F255" i="1"/>
  <c r="AC255" i="1"/>
  <c r="AB255" i="1"/>
  <c r="AA255" i="1"/>
  <c r="Z255" i="1"/>
  <c r="Y255" i="1"/>
  <c r="X255" i="1"/>
  <c r="W255" i="1"/>
  <c r="U255" i="1"/>
  <c r="T255" i="1"/>
  <c r="S255" i="1"/>
  <c r="R255" i="1"/>
  <c r="Q255" i="1"/>
  <c r="P255" i="1"/>
  <c r="O255" i="1"/>
  <c r="M255" i="1"/>
  <c r="L255" i="1"/>
  <c r="K255" i="1"/>
  <c r="J255" i="1"/>
  <c r="I255" i="1"/>
  <c r="H255" i="1"/>
  <c r="G255" i="1"/>
  <c r="E255" i="1"/>
  <c r="D255" i="1"/>
  <c r="C255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AD11" i="6"/>
  <c r="AC11" i="6"/>
  <c r="AB11" i="6"/>
  <c r="Z11" i="6"/>
  <c r="Y11" i="6"/>
  <c r="X11" i="6"/>
  <c r="V11" i="6"/>
  <c r="U11" i="6"/>
  <c r="T11" i="6"/>
  <c r="R11" i="6"/>
  <c r="Q11" i="6"/>
  <c r="P11" i="6"/>
  <c r="N11" i="6"/>
  <c r="M11" i="6"/>
  <c r="L11" i="6"/>
  <c r="J11" i="6"/>
  <c r="I11" i="6"/>
  <c r="H11" i="6"/>
  <c r="F11" i="6"/>
  <c r="E11" i="6"/>
  <c r="D11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C2" i="6"/>
  <c r="AD39" i="1"/>
  <c r="AC40" i="1"/>
  <c r="AB40" i="1"/>
  <c r="AA40" i="1"/>
  <c r="Z40" i="1"/>
  <c r="Y40" i="1"/>
  <c r="X40" i="1"/>
  <c r="W40" i="1"/>
  <c r="V40" i="1"/>
  <c r="U40" i="1"/>
  <c r="T40" i="1"/>
  <c r="S40" i="1"/>
  <c r="R38" i="1"/>
  <c r="Q40" i="1"/>
  <c r="P40" i="1"/>
  <c r="O40" i="1"/>
  <c r="N40" i="1"/>
  <c r="M40" i="1"/>
  <c r="L40" i="1"/>
  <c r="K40" i="1"/>
  <c r="J40" i="1"/>
  <c r="I40" i="1"/>
  <c r="H40" i="1"/>
  <c r="G40" i="1"/>
  <c r="F39" i="1"/>
  <c r="E40" i="1"/>
  <c r="D40" i="1"/>
  <c r="C40" i="1"/>
  <c r="F40" i="6" l="1"/>
  <c r="F39" i="6"/>
  <c r="F38" i="6"/>
  <c r="N40" i="6"/>
  <c r="N39" i="6"/>
  <c r="N38" i="6"/>
  <c r="Z40" i="6"/>
  <c r="Z39" i="6"/>
  <c r="Z38" i="6"/>
  <c r="F38" i="1"/>
  <c r="N38" i="1"/>
  <c r="V38" i="1"/>
  <c r="AD38" i="1"/>
  <c r="J39" i="1"/>
  <c r="R39" i="1"/>
  <c r="Z39" i="1"/>
  <c r="F40" i="1"/>
  <c r="R40" i="1"/>
  <c r="AD40" i="1"/>
  <c r="AD41" i="1" s="1"/>
  <c r="E475" i="2"/>
  <c r="Q475" i="2"/>
  <c r="AF35" i="2"/>
  <c r="U475" i="2"/>
  <c r="AC475" i="2"/>
  <c r="AC40" i="2"/>
  <c r="G11" i="6"/>
  <c r="G39" i="6" s="1"/>
  <c r="W11" i="6"/>
  <c r="W39" i="6" s="1"/>
  <c r="C11" i="6"/>
  <c r="K11" i="6"/>
  <c r="O11" i="6"/>
  <c r="S11" i="6"/>
  <c r="AA11" i="6"/>
  <c r="C38" i="1"/>
  <c r="G38" i="1"/>
  <c r="K38" i="1"/>
  <c r="O38" i="1"/>
  <c r="S38" i="1"/>
  <c r="W38" i="1"/>
  <c r="AA38" i="1"/>
  <c r="C39" i="1"/>
  <c r="G39" i="1"/>
  <c r="K39" i="1"/>
  <c r="O39" i="1"/>
  <c r="S39" i="1"/>
  <c r="W39" i="1"/>
  <c r="AA39" i="1"/>
  <c r="F474" i="2"/>
  <c r="J474" i="2"/>
  <c r="N474" i="2"/>
  <c r="R474" i="2"/>
  <c r="Z474" i="2"/>
  <c r="AD474" i="2"/>
  <c r="M40" i="2"/>
  <c r="M475" i="2" s="1"/>
  <c r="J40" i="6"/>
  <c r="J39" i="6"/>
  <c r="J38" i="6"/>
  <c r="R40" i="6"/>
  <c r="R39" i="6"/>
  <c r="R38" i="6"/>
  <c r="AD40" i="6"/>
  <c r="AD39" i="6"/>
  <c r="AD38" i="6"/>
  <c r="J38" i="1"/>
  <c r="Z38" i="1"/>
  <c r="N39" i="1"/>
  <c r="V39" i="1"/>
  <c r="D40" i="6"/>
  <c r="D39" i="6"/>
  <c r="D38" i="6"/>
  <c r="L40" i="6"/>
  <c r="L39" i="6"/>
  <c r="L38" i="6"/>
  <c r="T40" i="6"/>
  <c r="T39" i="6"/>
  <c r="T38" i="6"/>
  <c r="AB40" i="6"/>
  <c r="AB39" i="6"/>
  <c r="AB38" i="6"/>
  <c r="D38" i="1"/>
  <c r="H38" i="1"/>
  <c r="L38" i="1"/>
  <c r="P38" i="1"/>
  <c r="T38" i="1"/>
  <c r="X38" i="1"/>
  <c r="AB38" i="1"/>
  <c r="D39" i="1"/>
  <c r="H39" i="1"/>
  <c r="L39" i="1"/>
  <c r="P39" i="1"/>
  <c r="T39" i="1"/>
  <c r="X39" i="1"/>
  <c r="AB39" i="1"/>
  <c r="C39" i="2"/>
  <c r="AE38" i="2" s="1"/>
  <c r="C40" i="2"/>
  <c r="AF39" i="2" s="1"/>
  <c r="G38" i="2"/>
  <c r="G39" i="2"/>
  <c r="K40" i="2"/>
  <c r="K38" i="2"/>
  <c r="O39" i="2"/>
  <c r="O40" i="2"/>
  <c r="O38" i="2"/>
  <c r="S39" i="2"/>
  <c r="S40" i="2"/>
  <c r="S473" i="2" s="1"/>
  <c r="W38" i="2"/>
  <c r="W39" i="2"/>
  <c r="AA40" i="2"/>
  <c r="AA475" i="2" s="1"/>
  <c r="AA38" i="2"/>
  <c r="G473" i="2"/>
  <c r="K473" i="2"/>
  <c r="O473" i="2"/>
  <c r="AE11" i="2"/>
  <c r="AF17" i="2"/>
  <c r="C38" i="2"/>
  <c r="D481" i="2"/>
  <c r="D482" i="2"/>
  <c r="D490" i="2" s="1"/>
  <c r="H481" i="2"/>
  <c r="H482" i="2"/>
  <c r="H490" i="2" s="1"/>
  <c r="L490" i="2"/>
  <c r="T481" i="2"/>
  <c r="T482" i="2"/>
  <c r="T490" i="2" s="1"/>
  <c r="X481" i="2"/>
  <c r="X482" i="2"/>
  <c r="X490" i="2" s="1"/>
  <c r="AB490" i="2"/>
  <c r="L481" i="2"/>
  <c r="V40" i="6"/>
  <c r="V39" i="6"/>
  <c r="V38" i="6"/>
  <c r="H40" i="6"/>
  <c r="H39" i="6"/>
  <c r="H38" i="6"/>
  <c r="P40" i="6"/>
  <c r="P39" i="6"/>
  <c r="P38" i="6"/>
  <c r="X40" i="6"/>
  <c r="X39" i="6"/>
  <c r="X38" i="6"/>
  <c r="E39" i="6"/>
  <c r="E38" i="6"/>
  <c r="I39" i="6"/>
  <c r="I38" i="6"/>
  <c r="M39" i="6"/>
  <c r="M38" i="6"/>
  <c r="Q39" i="6"/>
  <c r="Q38" i="6"/>
  <c r="U39" i="6"/>
  <c r="U38" i="6"/>
  <c r="Y39" i="6"/>
  <c r="Y38" i="6"/>
  <c r="AC39" i="6"/>
  <c r="AC38" i="6"/>
  <c r="I40" i="6"/>
  <c r="M40" i="6"/>
  <c r="Q40" i="6"/>
  <c r="Y40" i="6"/>
  <c r="AC40" i="6"/>
  <c r="E40" i="6"/>
  <c r="U40" i="6"/>
  <c r="E38" i="1"/>
  <c r="I38" i="1"/>
  <c r="M38" i="1"/>
  <c r="Q38" i="1"/>
  <c r="U38" i="1"/>
  <c r="Y38" i="1"/>
  <c r="AC38" i="1"/>
  <c r="E39" i="1"/>
  <c r="I39" i="1"/>
  <c r="M39" i="1"/>
  <c r="Q39" i="1"/>
  <c r="U39" i="1"/>
  <c r="Y39" i="1"/>
  <c r="AC39" i="1"/>
  <c r="K39" i="2"/>
  <c r="AF38" i="2"/>
  <c r="W40" i="2"/>
  <c r="W473" i="2" s="1"/>
  <c r="AB481" i="2"/>
  <c r="G474" i="2"/>
  <c r="K474" i="2"/>
  <c r="O474" i="2"/>
  <c r="S474" i="2"/>
  <c r="AA474" i="2"/>
  <c r="F475" i="2"/>
  <c r="J475" i="2"/>
  <c r="N475" i="2"/>
  <c r="R475" i="2"/>
  <c r="Z475" i="2"/>
  <c r="AD475" i="2"/>
  <c r="E38" i="2"/>
  <c r="U38" i="2"/>
  <c r="AF37" i="2" s="1"/>
  <c r="Q39" i="2"/>
  <c r="I40" i="2"/>
  <c r="I475" i="2" s="1"/>
  <c r="Y40" i="2"/>
  <c r="AF40" i="2" s="1"/>
  <c r="E484" i="2"/>
  <c r="I484" i="2"/>
  <c r="M484" i="2"/>
  <c r="Q484" i="2"/>
  <c r="Y484" i="2"/>
  <c r="AC484" i="2"/>
  <c r="E482" i="2"/>
  <c r="E481" i="2"/>
  <c r="I482" i="2"/>
  <c r="I481" i="2"/>
  <c r="M482" i="2"/>
  <c r="M481" i="2"/>
  <c r="Q482" i="2"/>
  <c r="Q481" i="2"/>
  <c r="U482" i="2"/>
  <c r="U481" i="2"/>
  <c r="Y482" i="2"/>
  <c r="Y481" i="2"/>
  <c r="AC482" i="2"/>
  <c r="AC481" i="2"/>
  <c r="E485" i="2"/>
  <c r="M485" i="2"/>
  <c r="Q485" i="2"/>
  <c r="U485" i="2"/>
  <c r="AC485" i="2"/>
  <c r="E483" i="2"/>
  <c r="I483" i="2"/>
  <c r="M483" i="2"/>
  <c r="Q483" i="2"/>
  <c r="U483" i="2"/>
  <c r="Y483" i="2"/>
  <c r="AC483" i="2"/>
  <c r="E487" i="2"/>
  <c r="I487" i="2"/>
  <c r="M487" i="2"/>
  <c r="U487" i="2"/>
  <c r="Y487" i="2"/>
  <c r="AC487" i="2"/>
  <c r="E486" i="2"/>
  <c r="I486" i="2"/>
  <c r="Q486" i="2"/>
  <c r="U486" i="2"/>
  <c r="Y486" i="2"/>
  <c r="T473" i="2"/>
  <c r="H474" i="2"/>
  <c r="X474" i="2"/>
  <c r="F40" i="3"/>
  <c r="N40" i="3"/>
  <c r="V40" i="3"/>
  <c r="AD40" i="3"/>
  <c r="E473" i="2"/>
  <c r="I473" i="2"/>
  <c r="M473" i="2"/>
  <c r="Q473" i="2"/>
  <c r="AF11" i="2"/>
  <c r="U473" i="2"/>
  <c r="AC473" i="2"/>
  <c r="G475" i="2"/>
  <c r="K475" i="2"/>
  <c r="O475" i="2"/>
  <c r="S475" i="2"/>
  <c r="W475" i="2"/>
  <c r="Q38" i="2"/>
  <c r="M39" i="2"/>
  <c r="AC39" i="2"/>
  <c r="F490" i="2"/>
  <c r="N490" i="2"/>
  <c r="R490" i="2"/>
  <c r="V490" i="2"/>
  <c r="AD490" i="2"/>
  <c r="L474" i="2"/>
  <c r="AB474" i="2"/>
  <c r="AE11" i="3"/>
  <c r="F39" i="2"/>
  <c r="J39" i="2"/>
  <c r="N39" i="2"/>
  <c r="R39" i="2"/>
  <c r="V39" i="2"/>
  <c r="Z39" i="2"/>
  <c r="AD39" i="2"/>
  <c r="F473" i="2"/>
  <c r="J473" i="2"/>
  <c r="N473" i="2"/>
  <c r="R473" i="2"/>
  <c r="Z473" i="2"/>
  <c r="AD473" i="2"/>
  <c r="E474" i="2"/>
  <c r="I474" i="2"/>
  <c r="M474" i="2"/>
  <c r="Q474" i="2"/>
  <c r="U474" i="2"/>
  <c r="Y474" i="2"/>
  <c r="AC474" i="2"/>
  <c r="R38" i="2"/>
  <c r="F40" i="2"/>
  <c r="V40" i="2"/>
  <c r="V475" i="2" s="1"/>
  <c r="C484" i="2"/>
  <c r="G484" i="2"/>
  <c r="K484" i="2"/>
  <c r="O484" i="2"/>
  <c r="S484" i="2"/>
  <c r="W484" i="2"/>
  <c r="AA484" i="2"/>
  <c r="C482" i="2"/>
  <c r="C481" i="2"/>
  <c r="G482" i="2"/>
  <c r="G481" i="2"/>
  <c r="K482" i="2"/>
  <c r="K481" i="2"/>
  <c r="O482" i="2"/>
  <c r="O481" i="2"/>
  <c r="S482" i="2"/>
  <c r="S481" i="2"/>
  <c r="W482" i="2"/>
  <c r="W481" i="2"/>
  <c r="AA482" i="2"/>
  <c r="AA481" i="2"/>
  <c r="C485" i="2"/>
  <c r="G485" i="2"/>
  <c r="K485" i="2"/>
  <c r="O485" i="2"/>
  <c r="S485" i="2"/>
  <c r="W485" i="2"/>
  <c r="AA485" i="2"/>
  <c r="C483" i="2"/>
  <c r="G483" i="2"/>
  <c r="K483" i="2"/>
  <c r="O483" i="2"/>
  <c r="S483" i="2"/>
  <c r="W483" i="2"/>
  <c r="AA483" i="2"/>
  <c r="C487" i="2"/>
  <c r="G487" i="2"/>
  <c r="K487" i="2"/>
  <c r="O487" i="2"/>
  <c r="S487" i="2"/>
  <c r="W487" i="2"/>
  <c r="AA487" i="2"/>
  <c r="C486" i="2"/>
  <c r="G486" i="2"/>
  <c r="K486" i="2"/>
  <c r="O486" i="2"/>
  <c r="S486" i="2"/>
  <c r="W486" i="2"/>
  <c r="AA486" i="2"/>
  <c r="D40" i="3"/>
  <c r="D39" i="3"/>
  <c r="D38" i="3"/>
  <c r="H40" i="3"/>
  <c r="H39" i="3"/>
  <c r="H38" i="3"/>
  <c r="L40" i="3"/>
  <c r="L39" i="3"/>
  <c r="L38" i="3"/>
  <c r="P40" i="3"/>
  <c r="P39" i="3"/>
  <c r="P38" i="3"/>
  <c r="T40" i="3"/>
  <c r="AE40" i="3" s="1"/>
  <c r="T39" i="3"/>
  <c r="T38" i="3"/>
  <c r="X40" i="3"/>
  <c r="X39" i="3"/>
  <c r="X38" i="3"/>
  <c r="AB40" i="3"/>
  <c r="AB39" i="3"/>
  <c r="AB38" i="3"/>
  <c r="J38" i="3"/>
  <c r="R38" i="3"/>
  <c r="Z38" i="3"/>
  <c r="F39" i="3"/>
  <c r="N39" i="3"/>
  <c r="V39" i="3"/>
  <c r="AD39" i="3"/>
  <c r="J40" i="3"/>
  <c r="R40" i="3"/>
  <c r="Z40" i="3"/>
  <c r="AE33" i="3" s="1"/>
  <c r="D40" i="4"/>
  <c r="D39" i="4"/>
  <c r="D38" i="4"/>
  <c r="H40" i="4"/>
  <c r="H39" i="4"/>
  <c r="H38" i="4"/>
  <c r="L40" i="4"/>
  <c r="L39" i="4"/>
  <c r="L38" i="4"/>
  <c r="P40" i="4"/>
  <c r="P39" i="4"/>
  <c r="P38" i="4"/>
  <c r="T40" i="4"/>
  <c r="T39" i="4"/>
  <c r="T38" i="4"/>
  <c r="X40" i="4"/>
  <c r="X39" i="4"/>
  <c r="X38" i="4"/>
  <c r="AB40" i="4"/>
  <c r="AB39" i="4"/>
  <c r="AB38" i="4"/>
  <c r="I38" i="4"/>
  <c r="Y38" i="4"/>
  <c r="M39" i="4"/>
  <c r="AC39" i="4"/>
  <c r="Q40" i="4"/>
  <c r="D38" i="2"/>
  <c r="H38" i="2"/>
  <c r="L38" i="2"/>
  <c r="P38" i="2"/>
  <c r="T38" i="2"/>
  <c r="AE37" i="2" s="1"/>
  <c r="X38" i="2"/>
  <c r="AB38" i="2"/>
  <c r="F481" i="2"/>
  <c r="J481" i="2"/>
  <c r="N481" i="2"/>
  <c r="R481" i="2"/>
  <c r="V481" i="2"/>
  <c r="Z481" i="2"/>
  <c r="AD481" i="2"/>
  <c r="E38" i="3"/>
  <c r="M38" i="3"/>
  <c r="U38" i="3"/>
  <c r="AC38" i="3"/>
  <c r="Q39" i="4"/>
  <c r="E40" i="4"/>
  <c r="U40" i="4"/>
  <c r="F38" i="3"/>
  <c r="N38" i="3"/>
  <c r="V38" i="3"/>
  <c r="AD38" i="3"/>
  <c r="C38" i="3"/>
  <c r="G38" i="3"/>
  <c r="K38" i="3"/>
  <c r="O38" i="3"/>
  <c r="S38" i="3"/>
  <c r="W38" i="3"/>
  <c r="AA38" i="3"/>
  <c r="C39" i="3"/>
  <c r="G39" i="3"/>
  <c r="K39" i="3"/>
  <c r="O39" i="3"/>
  <c r="S39" i="3"/>
  <c r="W39" i="3"/>
  <c r="AA39" i="3"/>
  <c r="F38" i="4"/>
  <c r="J38" i="4"/>
  <c r="N38" i="4"/>
  <c r="R38" i="4"/>
  <c r="V38" i="4"/>
  <c r="Z38" i="4"/>
  <c r="AD38" i="4"/>
  <c r="F39" i="4"/>
  <c r="J39" i="4"/>
  <c r="N39" i="4"/>
  <c r="R39" i="4"/>
  <c r="V39" i="4"/>
  <c r="Z39" i="4"/>
  <c r="AD39" i="4"/>
  <c r="C38" i="4"/>
  <c r="G38" i="4"/>
  <c r="K38" i="4"/>
  <c r="O38" i="4"/>
  <c r="S38" i="4"/>
  <c r="W38" i="4"/>
  <c r="AA38" i="4"/>
  <c r="C39" i="4"/>
  <c r="G39" i="4"/>
  <c r="K39" i="4"/>
  <c r="O39" i="4"/>
  <c r="S39" i="4"/>
  <c r="W39" i="4"/>
  <c r="AA39" i="4"/>
  <c r="S38" i="6" l="1"/>
  <c r="S39" i="6"/>
  <c r="S40" i="6"/>
  <c r="O40" i="6"/>
  <c r="O38" i="6"/>
  <c r="O39" i="6"/>
  <c r="C38" i="6"/>
  <c r="C39" i="6"/>
  <c r="C40" i="6"/>
  <c r="AA38" i="6"/>
  <c r="AA39" i="6"/>
  <c r="AA40" i="6"/>
  <c r="K38" i="6"/>
  <c r="K39" i="6"/>
  <c r="K40" i="6"/>
  <c r="S490" i="2"/>
  <c r="K490" i="2"/>
  <c r="V474" i="2"/>
  <c r="C475" i="2"/>
  <c r="AC490" i="2"/>
  <c r="U490" i="2"/>
  <c r="M490" i="2"/>
  <c r="E490" i="2"/>
  <c r="W474" i="2"/>
  <c r="AG40" i="2"/>
  <c r="W38" i="6"/>
  <c r="G38" i="6"/>
  <c r="Y475" i="2"/>
  <c r="AA490" i="2"/>
  <c r="C490" i="2"/>
  <c r="V473" i="2"/>
  <c r="AA473" i="2"/>
  <c r="W490" i="2"/>
  <c r="O490" i="2"/>
  <c r="G490" i="2"/>
  <c r="C474" i="2"/>
  <c r="C473" i="2"/>
  <c r="W40" i="6"/>
  <c r="G40" i="6"/>
  <c r="Y473" i="2"/>
  <c r="Y490" i="2"/>
  <c r="Q490" i="2"/>
  <c r="I490" i="2"/>
  <c r="AE39" i="2"/>
</calcChain>
</file>

<file path=xl/sharedStrings.xml><?xml version="1.0" encoding="utf-8"?>
<sst xmlns="http://schemas.openxmlformats.org/spreadsheetml/2006/main" count="1301" uniqueCount="96">
  <si>
    <t>Industry</t>
  </si>
  <si>
    <t>Coal</t>
  </si>
  <si>
    <t>Bituminous Coal</t>
  </si>
  <si>
    <t>Anthracite + Manufactured Ovoids</t>
  </si>
  <si>
    <t>Coke</t>
  </si>
  <si>
    <t>Lignite</t>
  </si>
  <si>
    <t>Peat</t>
  </si>
  <si>
    <t>Milled Peat</t>
  </si>
  <si>
    <t>Sod Peat</t>
  </si>
  <si>
    <t>Briquettes</t>
  </si>
  <si>
    <t>Oil</t>
  </si>
  <si>
    <t>Crude</t>
  </si>
  <si>
    <t>Refinery Gas</t>
  </si>
  <si>
    <t>Gasoline</t>
  </si>
  <si>
    <t>Kerosene</t>
  </si>
  <si>
    <t>Jet Kerosene</t>
  </si>
  <si>
    <t>Fuel Oil</t>
  </si>
  <si>
    <t>LPG</t>
  </si>
  <si>
    <t>Gasoil / Diesel/ DERV</t>
  </si>
  <si>
    <t>Petroleum Coke</t>
  </si>
  <si>
    <t>Naphta</t>
  </si>
  <si>
    <t>Bitumen</t>
  </si>
  <si>
    <t>White Spirit</t>
  </si>
  <si>
    <t>Lubricants</t>
  </si>
  <si>
    <t>Natural Gas</t>
  </si>
  <si>
    <t>Renewables</t>
  </si>
  <si>
    <t>Hydro</t>
  </si>
  <si>
    <t>Wind</t>
  </si>
  <si>
    <t>Biomass</t>
  </si>
  <si>
    <t>Landfill Gas</t>
  </si>
  <si>
    <t>Biogas</t>
  </si>
  <si>
    <t>Liquid Biofuels</t>
  </si>
  <si>
    <t>Solar</t>
  </si>
  <si>
    <t>Geothermal</t>
  </si>
  <si>
    <t>Non-Renewable (wastes)</t>
  </si>
  <si>
    <t>Electricity</t>
  </si>
  <si>
    <t>Heat</t>
  </si>
  <si>
    <t>Combustible Fuels Total</t>
  </si>
  <si>
    <t>Fossil Fuels Total</t>
  </si>
  <si>
    <t>Total</t>
  </si>
  <si>
    <t>Mining 
                                                                 Units = ktoe</t>
  </si>
  <si>
    <t>NACE
10 - 14</t>
  </si>
  <si>
    <t>Food, Beverage &amp; Tobacco
                                                                   Units = ktoe</t>
  </si>
  <si>
    <t>NACE
15 -16</t>
  </si>
  <si>
    <t>Textiles
                                                                  Units = ktoe</t>
  </si>
  <si>
    <t>NACE
17 - 18</t>
  </si>
  <si>
    <t>Wood &amp; Wood Products 
                                                                  Units = ktoe</t>
  </si>
  <si>
    <t>NACE
20</t>
  </si>
  <si>
    <t>Pulp, Paper, Publishing &amp; Printing
                                                                    Units = ktoe</t>
  </si>
  <si>
    <t>NACE
21 - 22</t>
  </si>
  <si>
    <t>Chemicals &amp; man-made fibres                              
                                                                 Units = ktoe</t>
  </si>
  <si>
    <t>NACE
24</t>
  </si>
  <si>
    <t>Rubber &amp; Plastic Products
                                                                  Units = ktoe</t>
  </si>
  <si>
    <t>NACE
25</t>
  </si>
  <si>
    <t>Other non-Metallic Mineral Products
                                                                  Units = ktoe</t>
  </si>
  <si>
    <t>NACE
26</t>
  </si>
  <si>
    <t>Basic Metals &amp; Fabricated Metal Prods
                                                                  Units = ktoe</t>
  </si>
  <si>
    <t>NACE
27 - 28</t>
  </si>
  <si>
    <t>Machinery &amp; Equipment n.e.c.
                                                                  Units = ktoe</t>
  </si>
  <si>
    <t>NACE
29</t>
  </si>
  <si>
    <t>Electrical &amp; Optical Equipment
                                                                  Units = ktoe</t>
  </si>
  <si>
    <t>NACE
30 - 33</t>
  </si>
  <si>
    <t>Transport Equipment Manufacture
                                                                  Units = ktoe</t>
  </si>
  <si>
    <t>NACE
34 - 35</t>
  </si>
  <si>
    <t>Other Manufacturing
                                                                  Units = ktoe</t>
  </si>
  <si>
    <t>NACE
36-37,19</t>
  </si>
  <si>
    <t>Transport</t>
  </si>
  <si>
    <t xml:space="preserve">Road Freight                               Units = ktoe
</t>
  </si>
  <si>
    <t xml:space="preserve">Road Light Goods Vehicle      Units = ktoe
</t>
  </si>
  <si>
    <t xml:space="preserve">Road Private Car                  Units = ktoe
</t>
  </si>
  <si>
    <t xml:space="preserve">Road Passenger Services       Units = ktoe
</t>
  </si>
  <si>
    <t xml:space="preserve">Rail                         Units = ktoe
</t>
  </si>
  <si>
    <t xml:space="preserve">Domestic Aviation                   Units = ktoe
</t>
  </si>
  <si>
    <t xml:space="preserve">International Aviation             Units = ktoe
</t>
  </si>
  <si>
    <t xml:space="preserve">Fuel Tourism             Units = ktoe
</t>
  </si>
  <si>
    <t xml:space="preserve">Navigation             Units = ktoe
</t>
  </si>
  <si>
    <t xml:space="preserve">Unspecifiec             Units = ktoe
</t>
  </si>
  <si>
    <t>Direct oil proportion</t>
  </si>
  <si>
    <t>Direct renewables</t>
  </si>
  <si>
    <t>Road</t>
  </si>
  <si>
    <t>LPG + CNG</t>
  </si>
  <si>
    <t>CNG</t>
  </si>
  <si>
    <t>Diesel</t>
  </si>
  <si>
    <t>Biofuel</t>
  </si>
  <si>
    <t>BioEthanol</t>
  </si>
  <si>
    <t>BioDiesel</t>
  </si>
  <si>
    <t>Private Car</t>
  </si>
  <si>
    <t>Residential</t>
  </si>
  <si>
    <t>Commercial/Public Services</t>
  </si>
  <si>
    <t xml:space="preserve">Commercial Services                Units = ktoe
</t>
  </si>
  <si>
    <t xml:space="preserve">Public Services                              Units = ktoe
</t>
  </si>
  <si>
    <t>Agriculture &amp; Fisheries</t>
  </si>
  <si>
    <t>Agriculture</t>
  </si>
  <si>
    <t>Fisheries</t>
  </si>
  <si>
    <t>TFC</t>
  </si>
  <si>
    <t>Wastes (NR)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</si>
</sst>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;[Red]\-#,##0.0"/>
  </numFmts>
  <fonts count="9" x14ac:knownFonts="1">
    <font>
      <sz val="10"/>
      <name val="Arial"/>
    </font>
    <font>
      <sz val="10"/>
      <name val="MS Sans Serif"/>
      <family val="2"/>
    </font>
    <font>
      <b/>
      <sz val="11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  <font>
      <sz val="8"/>
      <name val="Arial"/>
      <family val="2"/>
    </font>
    <font>
      <b/>
      <i/>
      <sz val="10"/>
      <color indexed="50"/>
      <name val="Myriad Pro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1" fillId="0" borderId="0"/>
    <xf numFmtId="0" fontId="5" fillId="0" borderId="0"/>
  </cellStyleXfs>
  <cellXfs count="66">
    <xf numFmtId="0" fontId="0" fillId="0" borderId="0" xfId="0"/>
    <xf numFmtId="1" fontId="2" fillId="0" borderId="0" xfId="2" applyNumberFormat="1" applyFont="1" applyAlignment="1">
      <alignment horizontal="left" vertical="center" wrapText="1"/>
    </xf>
    <xf numFmtId="1" fontId="3" fillId="0" borderId="1" xfId="2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38" fontId="3" fillId="0" borderId="2" xfId="2" applyNumberFormat="1" applyFont="1" applyBorder="1" applyAlignment="1">
      <alignment horizontal="left"/>
    </xf>
    <xf numFmtId="38" fontId="3" fillId="0" borderId="3" xfId="2" applyNumberFormat="1" applyFont="1" applyBorder="1" applyAlignment="1">
      <alignment horizontal="center"/>
    </xf>
    <xf numFmtId="38" fontId="3" fillId="0" borderId="2" xfId="2" applyNumberFormat="1" applyFont="1" applyBorder="1" applyAlignment="1">
      <alignment horizontal="center"/>
    </xf>
    <xf numFmtId="38" fontId="4" fillId="0" borderId="0" xfId="0" applyNumberFormat="1" applyFont="1"/>
    <xf numFmtId="38" fontId="4" fillId="0" borderId="4" xfId="2" applyNumberFormat="1" applyFont="1" applyBorder="1" applyAlignment="1">
      <alignment horizontal="left"/>
    </xf>
    <xf numFmtId="38" fontId="3" fillId="0" borderId="5" xfId="2" applyNumberFormat="1" applyFont="1" applyBorder="1" applyAlignment="1">
      <alignment horizontal="center"/>
    </xf>
    <xf numFmtId="38" fontId="4" fillId="0" borderId="4" xfId="2" applyNumberFormat="1" applyFont="1" applyBorder="1" applyAlignment="1">
      <alignment horizontal="center"/>
    </xf>
    <xf numFmtId="38" fontId="4" fillId="0" borderId="6" xfId="2" applyNumberFormat="1" applyFont="1" applyBorder="1" applyAlignment="1">
      <alignment horizontal="left"/>
    </xf>
    <xf numFmtId="38" fontId="3" fillId="0" borderId="7" xfId="2" applyNumberFormat="1" applyFont="1" applyBorder="1" applyAlignment="1">
      <alignment horizontal="center"/>
    </xf>
    <xf numFmtId="38" fontId="4" fillId="0" borderId="6" xfId="2" applyNumberFormat="1" applyFont="1" applyBorder="1" applyAlignment="1">
      <alignment horizontal="center"/>
    </xf>
    <xf numFmtId="38" fontId="4" fillId="0" borderId="8" xfId="2" applyNumberFormat="1" applyFont="1" applyBorder="1" applyAlignment="1">
      <alignment horizontal="left"/>
    </xf>
    <xf numFmtId="38" fontId="3" fillId="0" borderId="9" xfId="2" applyNumberFormat="1" applyFont="1" applyBorder="1" applyAlignment="1">
      <alignment horizontal="center"/>
    </xf>
    <xf numFmtId="38" fontId="4" fillId="0" borderId="8" xfId="2" applyNumberFormat="1" applyFont="1" applyBorder="1" applyAlignment="1">
      <alignment horizontal="center"/>
    </xf>
    <xf numFmtId="38" fontId="3" fillId="0" borderId="10" xfId="2" applyNumberFormat="1" applyFont="1" applyBorder="1" applyAlignment="1">
      <alignment horizontal="left"/>
    </xf>
    <xf numFmtId="38" fontId="3" fillId="0" borderId="11" xfId="2" applyNumberFormat="1" applyFont="1" applyBorder="1" applyAlignment="1">
      <alignment horizontal="center"/>
    </xf>
    <xf numFmtId="38" fontId="3" fillId="0" borderId="10" xfId="2" applyNumberFormat="1" applyFont="1" applyBorder="1" applyAlignment="1">
      <alignment horizontal="center"/>
    </xf>
    <xf numFmtId="38" fontId="3" fillId="0" borderId="0" xfId="0" applyNumberFormat="1" applyFont="1"/>
    <xf numFmtId="38" fontId="4" fillId="0" borderId="12" xfId="2" applyNumberFormat="1" applyFont="1" applyBorder="1" applyAlignment="1">
      <alignment horizontal="left"/>
    </xf>
    <xf numFmtId="38" fontId="3" fillId="0" borderId="13" xfId="2" applyNumberFormat="1" applyFont="1" applyBorder="1" applyAlignment="1">
      <alignment horizontal="center"/>
    </xf>
    <xf numFmtId="38" fontId="4" fillId="0" borderId="12" xfId="2" applyNumberFormat="1" applyFont="1" applyBorder="1" applyAlignment="1">
      <alignment horizontal="center"/>
    </xf>
    <xf numFmtId="38" fontId="4" fillId="0" borderId="0" xfId="0" applyNumberFormat="1" applyFont="1" applyBorder="1"/>
    <xf numFmtId="38" fontId="3" fillId="0" borderId="6" xfId="2" applyNumberFormat="1" applyFont="1" applyBorder="1" applyAlignment="1">
      <alignment horizontal="center"/>
    </xf>
    <xf numFmtId="38" fontId="4" fillId="0" borderId="0" xfId="2" applyNumberFormat="1" applyFont="1" applyBorder="1" applyAlignment="1">
      <alignment horizontal="left"/>
    </xf>
    <xf numFmtId="38" fontId="3" fillId="0" borderId="1" xfId="2" applyNumberFormat="1" applyFont="1" applyBorder="1" applyAlignment="1">
      <alignment horizontal="center"/>
    </xf>
    <xf numFmtId="38" fontId="4" fillId="0" borderId="0" xfId="2" applyNumberFormat="1" applyFont="1" applyBorder="1" applyAlignment="1">
      <alignment horizontal="center"/>
    </xf>
    <xf numFmtId="38" fontId="3" fillId="0" borderId="14" xfId="2" applyNumberFormat="1" applyFont="1" applyBorder="1" applyAlignment="1">
      <alignment horizontal="left"/>
    </xf>
    <xf numFmtId="38" fontId="3" fillId="0" borderId="15" xfId="2" applyNumberFormat="1" applyFont="1" applyBorder="1" applyAlignment="1">
      <alignment horizontal="center"/>
    </xf>
    <xf numFmtId="38" fontId="3" fillId="0" borderId="14" xfId="2" applyNumberFormat="1" applyFont="1" applyBorder="1" applyAlignment="1">
      <alignment horizontal="center"/>
    </xf>
    <xf numFmtId="38" fontId="4" fillId="0" borderId="7" xfId="2" applyNumberFormat="1" applyFont="1" applyBorder="1" applyAlignment="1">
      <alignment horizontal="center"/>
    </xf>
    <xf numFmtId="38" fontId="3" fillId="0" borderId="0" xfId="0" applyNumberFormat="1" applyFont="1" applyBorder="1"/>
    <xf numFmtId="38" fontId="4" fillId="0" borderId="4" xfId="3" applyNumberFormat="1" applyFont="1" applyBorder="1" applyAlignment="1">
      <alignment horizontal="left" vertical="top" wrapText="1"/>
    </xf>
    <xf numFmtId="38" fontId="4" fillId="0" borderId="5" xfId="3" applyNumberFormat="1" applyFont="1" applyBorder="1" applyAlignment="1">
      <alignment vertical="top"/>
    </xf>
    <xf numFmtId="38" fontId="4" fillId="0" borderId="4" xfId="3" applyNumberFormat="1" applyFont="1" applyBorder="1" applyAlignment="1">
      <alignment horizontal="center" vertical="top" wrapText="1"/>
    </xf>
    <xf numFmtId="38" fontId="4" fillId="0" borderId="6" xfId="3" applyNumberFormat="1" applyFont="1" applyBorder="1" applyAlignment="1">
      <alignment horizontal="left" vertical="top" wrapText="1"/>
    </xf>
    <xf numFmtId="38" fontId="4" fillId="0" borderId="7" xfId="3" applyNumberFormat="1" applyFont="1" applyBorder="1" applyAlignment="1">
      <alignment vertical="top"/>
    </xf>
    <xf numFmtId="38" fontId="4" fillId="0" borderId="6" xfId="3" applyNumberFormat="1" applyFont="1" applyBorder="1" applyAlignment="1">
      <alignment horizontal="center" vertical="top" wrapText="1"/>
    </xf>
    <xf numFmtId="38" fontId="4" fillId="0" borderId="12" xfId="3" applyNumberFormat="1" applyFont="1" applyBorder="1" applyAlignment="1">
      <alignment horizontal="left" vertical="top" wrapText="1"/>
    </xf>
    <xf numFmtId="38" fontId="4" fillId="0" borderId="13" xfId="3" applyNumberFormat="1" applyFont="1" applyBorder="1" applyAlignment="1">
      <alignment vertical="top"/>
    </xf>
    <xf numFmtId="38" fontId="4" fillId="0" borderId="12" xfId="3" applyNumberFormat="1" applyFont="1" applyBorder="1" applyAlignment="1">
      <alignment horizontal="center" vertical="top" wrapText="1"/>
    </xf>
    <xf numFmtId="38" fontId="3" fillId="0" borderId="14" xfId="3" applyNumberFormat="1" applyFont="1" applyBorder="1" applyAlignment="1">
      <alignment horizontal="left" vertical="top" wrapText="1"/>
    </xf>
    <xf numFmtId="38" fontId="4" fillId="0" borderId="15" xfId="3" applyNumberFormat="1" applyFont="1" applyBorder="1" applyAlignment="1">
      <alignment vertical="top"/>
    </xf>
    <xf numFmtId="38" fontId="3" fillId="0" borderId="14" xfId="3" applyNumberFormat="1" applyFont="1" applyBorder="1" applyAlignment="1">
      <alignment horizontal="center" vertical="top" wrapText="1"/>
    </xf>
    <xf numFmtId="38" fontId="4" fillId="0" borderId="14" xfId="3" applyNumberFormat="1" applyFont="1" applyBorder="1" applyAlignment="1">
      <alignment horizontal="center" vertical="top" wrapText="1"/>
    </xf>
    <xf numFmtId="164" fontId="0" fillId="0" borderId="0" xfId="0" applyNumberFormat="1"/>
    <xf numFmtId="0" fontId="0" fillId="2" borderId="0" xfId="0" applyFill="1"/>
    <xf numFmtId="1" fontId="2" fillId="0" borderId="0" xfId="2" applyNumberFormat="1" applyFont="1" applyAlignment="1">
      <alignment horizontal="left" wrapText="1"/>
    </xf>
    <xf numFmtId="1" fontId="3" fillId="0" borderId="1" xfId="2" applyNumberFormat="1" applyFont="1" applyBorder="1" applyAlignment="1">
      <alignment horizontal="center" wrapText="1"/>
    </xf>
    <xf numFmtId="38" fontId="6" fillId="0" borderId="0" xfId="0" applyNumberFormat="1" applyFont="1"/>
    <xf numFmtId="38" fontId="4" fillId="0" borderId="0" xfId="0" applyNumberFormat="1" applyFont="1" applyAlignment="1">
      <alignment horizontal="left"/>
    </xf>
    <xf numFmtId="165" fontId="3" fillId="0" borderId="0" xfId="1" applyNumberFormat="1" applyFont="1"/>
    <xf numFmtId="166" fontId="4" fillId="0" borderId="0" xfId="0" applyNumberFormat="1" applyFont="1"/>
    <xf numFmtId="165" fontId="4" fillId="0" borderId="0" xfId="1" applyNumberFormat="1" applyFont="1"/>
    <xf numFmtId="165" fontId="0" fillId="0" borderId="0" xfId="1" applyNumberFormat="1" applyFont="1"/>
    <xf numFmtId="0" fontId="8" fillId="0" borderId="0" xfId="0" applyFont="1"/>
    <xf numFmtId="0" fontId="7" fillId="0" borderId="0" xfId="0" applyFont="1"/>
    <xf numFmtId="38" fontId="0" fillId="0" borderId="0" xfId="0" applyNumberFormat="1"/>
    <xf numFmtId="1" fontId="0" fillId="0" borderId="0" xfId="0" applyNumberFormat="1"/>
    <xf numFmtId="9" fontId="4" fillId="0" borderId="0" xfId="1" applyFont="1"/>
    <xf numFmtId="0" fontId="0" fillId="3" borderId="0" xfId="0" applyFill="1"/>
    <xf numFmtId="38" fontId="4" fillId="3" borderId="0" xfId="0" applyNumberFormat="1" applyFont="1" applyFill="1"/>
    <xf numFmtId="38" fontId="4" fillId="3" borderId="0" xfId="0" applyNumberFormat="1" applyFont="1" applyFill="1" applyAlignment="1">
      <alignment horizontal="left"/>
    </xf>
  </cellXfs>
  <cellStyles count="4">
    <cellStyle name="Normal" xfId="0" builtinId="0"/>
    <cellStyle name="Normal_1990 and 1998 CIP - Prices Quantity and CO2(MH)" xfId="3"/>
    <cellStyle name="Normal_2000balx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ergy%20in%20Ireland/Publication%202018/Energy%20Balances%20(expanded)%201990-2017%20(5th%20Oct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wth Rates"/>
      <sheetName val="Index"/>
      <sheetName val="Codes"/>
      <sheetName val="Final Energy"/>
      <sheetName val="Primary Energy"/>
      <sheetName val="Carbon Emissions"/>
      <sheetName val="Imports &amp; Security"/>
      <sheetName val="Growth Rates (new)"/>
      <sheetName val="Growth Rates 00-07-10-14"/>
      <sheetName val="Growth Rates (2005-)"/>
      <sheetName val="Growth Rates (2005-) (2017)"/>
      <sheetName val="Growth Coupling"/>
      <sheetName val="Growth Coupling (2005-)"/>
      <sheetName val="Intensities"/>
      <sheetName val="Intensities (2005-)"/>
      <sheetName val="Elec Eff"/>
      <sheetName val="Electricity CO2 per kWh"/>
      <sheetName val="Electricity CO2 Intensity bars"/>
      <sheetName val="Elec CO2 Intensity + avoided"/>
      <sheetName val="Elec CO2 Intensity (2005-)"/>
      <sheetName val="Energy per Dwelling"/>
      <sheetName val="Energy per Dwelling (2005-)"/>
      <sheetName val="Energy per Dwelling (2)"/>
      <sheetName val="CO2 per Dwelling"/>
      <sheetName val="CO2 per Dwelling (2005-)"/>
      <sheetName val="Indigenous by Fuel"/>
      <sheetName val="Imported by Fuel"/>
      <sheetName val="Residential Climate Corrected"/>
      <sheetName val="Residential Climate (2005-)"/>
      <sheetName val="Services Intensity"/>
      <sheetName val="Services Intensity (2005-)"/>
      <sheetName val="Services kWh per employee"/>
      <sheetName val="Services kWh per employee 2005-"/>
      <sheetName val="Industrial Energy Intensity"/>
      <sheetName val="Ind Energy Intensity 2005-"/>
      <sheetName val="Import Dependency"/>
      <sheetName val="CHP % of Electricity Generated"/>
      <sheetName val="Trend from 2005"/>
      <sheetName val="Trend from 2007"/>
      <sheetName val="Trend from 2010"/>
      <sheetName val="Annual Changes"/>
      <sheetName val="Energy by fuel and sector"/>
      <sheetName val="CO2 by fuel and sector"/>
      <sheetName val="Carbon Factors"/>
      <sheetName val="Coal"/>
      <sheetName val="Peat"/>
      <sheetName val="Oil"/>
      <sheetName val="Gas"/>
      <sheetName val="Renewables"/>
      <sheetName val="Non-Renewable (Wastes)"/>
      <sheetName val="Electricity"/>
      <sheetName val="Heat"/>
      <sheetName val="Industry CO2"/>
      <sheetName val="Transport CO2"/>
      <sheetName val="Residential CO2"/>
      <sheetName val="Services CO2"/>
      <sheetName val="Ag&amp;Fisheries C02"/>
      <sheetName val="Agriculture CO2"/>
      <sheetName val="Fisheries CO2"/>
      <sheetName val="Total CO2 (sectoral)"/>
      <sheetName val="Coal CO2"/>
      <sheetName val="Peat CO2"/>
      <sheetName val="Oil CO2"/>
      <sheetName val="Gas CO2"/>
      <sheetName val="Non-renewable CO2"/>
      <sheetName val="Total CO2 (Fuels)"/>
      <sheetName val="Industry"/>
      <sheetName val="Transport"/>
      <sheetName val="Residential"/>
      <sheetName val="Services"/>
      <sheetName val="Agriculture &amp; Fisheries"/>
      <sheetName val="Agriculture"/>
      <sheetName val="Fisheries"/>
      <sheetName val="TFC Fuels (total)"/>
      <sheetName val="TPER Sectoral"/>
      <sheetName val="TPER Fuels (total)"/>
      <sheetName val="TPER Sectoral (2)"/>
      <sheetName val="TPER Fuel Imports"/>
      <sheetName val="Total"/>
      <sheetName val="Indicators"/>
      <sheetName val="Residential Climate Correction"/>
      <sheetName val="Services Climate Correction"/>
      <sheetName val="Mode Data"/>
      <sheetName val="Mode Data (2)"/>
      <sheetName val="RES Data"/>
      <sheetName val="Chart of TPER by RES"/>
      <sheetName val="RES-E"/>
      <sheetName val="RES-T"/>
      <sheetName val="RES-H"/>
      <sheetName val="Indigenous Data"/>
      <sheetName val="Electricity Inputs"/>
      <sheetName val="Renewables % of Gross Elec"/>
      <sheetName val="Hydro Normalisation"/>
      <sheetName val="DD-Renewables"/>
      <sheetName val="Renewables Directive 08"/>
      <sheetName val="Renewables Summary"/>
      <sheetName val="Renewables Summary (2)"/>
      <sheetName val="Electricity CO2"/>
      <sheetName val="Electricity CO2 Intensity"/>
      <sheetName val="Elec Generated by fuel type"/>
      <sheetName val="Generation Efficiency (Gross)"/>
      <sheetName val="for EPA"/>
      <sheetName val="for EPA new"/>
      <sheetName val="2017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1"/>
      <sheetName val="199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41"/>
      <sheetData sheetId="42"/>
      <sheetData sheetId="43"/>
      <sheetData sheetId="44">
        <row r="2">
          <cell r="A2" t="str">
            <v>Indigenous Production</v>
          </cell>
          <cell r="C2">
            <v>15.601998</v>
          </cell>
          <cell r="D2">
            <v>0.62407992000000001</v>
          </cell>
          <cell r="E2">
            <v>0.62407992000000001</v>
          </cell>
          <cell r="F2">
            <v>0.62419932</v>
          </cell>
          <cell r="G2">
            <v>0.62407992000000001</v>
          </cell>
          <cell r="H2">
            <v>0.62407992000000001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</row>
        <row r="8">
          <cell r="A8" t="str">
            <v>Primary Energy Requirement (excl. non-energy)</v>
          </cell>
          <cell r="C8">
            <v>2084.7023141405043</v>
          </cell>
          <cell r="D8">
            <v>2044.4315456624249</v>
          </cell>
          <cell r="E8">
            <v>1875.9875940747272</v>
          </cell>
          <cell r="F8">
            <v>1856.090981514513</v>
          </cell>
          <cell r="G8">
            <v>1732.7292455783422</v>
          </cell>
          <cell r="H8">
            <v>1776.8159653057521</v>
          </cell>
          <cell r="I8">
            <v>1917.0684796613548</v>
          </cell>
          <cell r="J8">
            <v>1799.677962687284</v>
          </cell>
          <cell r="K8">
            <v>1866.455095426282</v>
          </cell>
          <cell r="L8">
            <v>1587.566535324604</v>
          </cell>
          <cell r="M8">
            <v>1812.8761858299447</v>
          </cell>
          <cell r="N8">
            <v>1877.4737772484461</v>
          </cell>
          <cell r="O8">
            <v>1747.4359419599998</v>
          </cell>
          <cell r="P8">
            <v>1744.9604473250401</v>
          </cell>
          <cell r="Q8">
            <v>1798.7209043303335</v>
          </cell>
          <cell r="R8">
            <v>1881.5144212618047</v>
          </cell>
          <cell r="S8">
            <v>1630.6810110171771</v>
          </cell>
          <cell r="T8">
            <v>1599.3947032274496</v>
          </cell>
          <cell r="U8">
            <v>1409.7326187484821</v>
          </cell>
          <cell r="V8">
            <v>1143.2227884655517</v>
          </cell>
          <cell r="W8">
            <v>1231.2087104148836</v>
          </cell>
          <cell r="X8">
            <v>1232.0987368061189</v>
          </cell>
          <cell r="Y8">
            <v>1485.3920006733106</v>
          </cell>
          <cell r="Z8">
            <v>1310.4983658250489</v>
          </cell>
          <cell r="AA8">
            <v>1232.8312180258627</v>
          </cell>
          <cell r="AB8">
            <v>1425.7202878799719</v>
          </cell>
          <cell r="AC8">
            <v>1369.6322854133155</v>
          </cell>
          <cell r="AD8">
            <v>1099.0798358854659</v>
          </cell>
        </row>
        <row r="26">
          <cell r="A26" t="str">
            <v>Own Use and Distribution Losses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30">
          <cell r="A30" t="str">
            <v>Total Final Energy Consumption</v>
          </cell>
          <cell r="C30">
            <v>842.60810760766424</v>
          </cell>
          <cell r="D30">
            <v>916.43387571212429</v>
          </cell>
          <cell r="E30">
            <v>585.74159947439273</v>
          </cell>
          <cell r="F30">
            <v>610.06178467801874</v>
          </cell>
          <cell r="G30">
            <v>389.92309477487714</v>
          </cell>
          <cell r="H30">
            <v>317.42990249343597</v>
          </cell>
          <cell r="I30">
            <v>487.47427023211998</v>
          </cell>
          <cell r="J30">
            <v>367.59052161811906</v>
          </cell>
          <cell r="K30">
            <v>398.04439602769236</v>
          </cell>
          <cell r="L30">
            <v>326.66461221140941</v>
          </cell>
          <cell r="M30">
            <v>398.41819605199549</v>
          </cell>
          <cell r="N30">
            <v>393.11744987200251</v>
          </cell>
          <cell r="O30">
            <v>374.11270439999998</v>
          </cell>
          <cell r="P30">
            <v>440.98838099840003</v>
          </cell>
          <cell r="Q30">
            <v>451.63615520000002</v>
          </cell>
          <cell r="R30">
            <v>484.34478870879997</v>
          </cell>
          <cell r="S30">
            <v>428.21016268520003</v>
          </cell>
          <cell r="T30">
            <v>420.61548379772006</v>
          </cell>
          <cell r="U30">
            <v>421.48781046239998</v>
          </cell>
          <cell r="V30">
            <v>379.46397231959725</v>
          </cell>
          <cell r="W30">
            <v>367.02171386741219</v>
          </cell>
          <cell r="X30">
            <v>327.80033720681809</v>
          </cell>
          <cell r="Y30">
            <v>338.99495189895561</v>
          </cell>
          <cell r="Z30">
            <v>355.24694530978604</v>
          </cell>
          <cell r="AA30">
            <v>325.98835467087224</v>
          </cell>
          <cell r="AB30">
            <v>312.08054327608329</v>
          </cell>
          <cell r="AC30">
            <v>285.2635166538991</v>
          </cell>
          <cell r="AD30">
            <v>250.97439784730594</v>
          </cell>
        </row>
        <row r="31">
          <cell r="A31" t="str">
            <v>Industry*</v>
          </cell>
          <cell r="C31">
            <v>216.16737107311755</v>
          </cell>
          <cell r="D31">
            <v>216.97276371212419</v>
          </cell>
          <cell r="E31">
            <v>109.31331307439278</v>
          </cell>
          <cell r="F31">
            <v>133.97511139801873</v>
          </cell>
          <cell r="G31">
            <v>51.502525974877138</v>
          </cell>
          <cell r="H31">
            <v>71.361330493435972</v>
          </cell>
          <cell r="I31">
            <v>119.48850463211993</v>
          </cell>
          <cell r="J31">
            <v>89.836760818119018</v>
          </cell>
          <cell r="K31">
            <v>77.851219227692312</v>
          </cell>
          <cell r="L31">
            <v>63.954348211409396</v>
          </cell>
          <cell r="M31">
            <v>112.63803845199546</v>
          </cell>
          <cell r="N31">
            <v>129.22271703120248</v>
          </cell>
          <cell r="O31">
            <v>122.142618</v>
          </cell>
          <cell r="P31">
            <v>175.40484891839998</v>
          </cell>
          <cell r="Q31">
            <v>194.12420400000002</v>
          </cell>
          <cell r="R31">
            <v>211.69285670000002</v>
          </cell>
          <cell r="S31">
            <v>182.62409360000004</v>
          </cell>
          <cell r="T31">
            <v>185.76954267900001</v>
          </cell>
          <cell r="U31">
            <v>164.96235489999998</v>
          </cell>
          <cell r="V31">
            <v>112.44486935400002</v>
          </cell>
          <cell r="W31">
            <v>112.72280855291704</v>
          </cell>
          <cell r="X31">
            <v>98.241617264867955</v>
          </cell>
          <cell r="Y31">
            <v>97.01548586100003</v>
          </cell>
          <cell r="Z31">
            <v>82.219260042000002</v>
          </cell>
          <cell r="AA31">
            <v>106.99296694975001</v>
          </cell>
          <cell r="AB31">
            <v>105.87353632300002</v>
          </cell>
          <cell r="AC31">
            <v>106.48111522751002</v>
          </cell>
          <cell r="AD31">
            <v>102.26776035150002</v>
          </cell>
        </row>
        <row r="45">
          <cell r="A45" t="str">
            <v>Transport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56">
          <cell r="A56" t="str">
            <v>Residential</v>
          </cell>
          <cell r="C56">
            <v>625.7954608</v>
          </cell>
          <cell r="D56">
            <v>699.46111200000007</v>
          </cell>
          <cell r="E56">
            <v>476.42828639999999</v>
          </cell>
          <cell r="F56">
            <v>476.08667328000001</v>
          </cell>
          <cell r="G56">
            <v>338.42056880000001</v>
          </cell>
          <cell r="H56">
            <v>246.06857200000002</v>
          </cell>
          <cell r="I56">
            <v>367.98576560000004</v>
          </cell>
          <cell r="J56">
            <v>277.75376080000001</v>
          </cell>
          <cell r="K56">
            <v>320.19317680000006</v>
          </cell>
          <cell r="L56">
            <v>262.710264</v>
          </cell>
          <cell r="M56">
            <v>285.78015760000005</v>
          </cell>
          <cell r="N56">
            <v>263.89473284080003</v>
          </cell>
          <cell r="O56">
            <v>251.97008640000001</v>
          </cell>
          <cell r="P56">
            <v>238.52714740000005</v>
          </cell>
          <cell r="Q56">
            <v>231.00804960000002</v>
          </cell>
          <cell r="R56">
            <v>245.9206120568</v>
          </cell>
          <cell r="S56">
            <v>218.85474913320002</v>
          </cell>
          <cell r="T56">
            <v>208.11462116672004</v>
          </cell>
          <cell r="U56">
            <v>229.79413561039999</v>
          </cell>
          <cell r="V56">
            <v>267.0191029655972</v>
          </cell>
          <cell r="W56">
            <v>254.29890531449513</v>
          </cell>
          <cell r="X56">
            <v>229.55871994195013</v>
          </cell>
          <cell r="Y56">
            <v>241.97946603795555</v>
          </cell>
          <cell r="Z56">
            <v>273.02768526778607</v>
          </cell>
          <cell r="AA56">
            <v>218.99538772112226</v>
          </cell>
          <cell r="AB56">
            <v>206.20700695308327</v>
          </cell>
          <cell r="AC56">
            <v>178.78240142638907</v>
          </cell>
          <cell r="AD56">
            <v>148.70663749580592</v>
          </cell>
        </row>
        <row r="57">
          <cell r="A57" t="str">
            <v>Commercial/Public Services</v>
          </cell>
          <cell r="C57">
            <v>0.64527573454661957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27.056384679999997</v>
          </cell>
          <cell r="Q57">
            <v>26.503901600000003</v>
          </cell>
          <cell r="R57">
            <v>26.731319952000003</v>
          </cell>
          <cell r="S57">
            <v>26.731319952000003</v>
          </cell>
          <cell r="T57">
            <v>26.731319952000003</v>
          </cell>
          <cell r="U57">
            <v>26.731319952000003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</row>
        <row r="60">
          <cell r="A60" t="str">
            <v>Agricultural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A61" t="str">
            <v>Fisheries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</sheetData>
      <sheetData sheetId="45">
        <row r="2">
          <cell r="A2" t="str">
            <v>Indigenous Production</v>
          </cell>
          <cell r="C2">
            <v>1411.18</v>
          </cell>
          <cell r="D2">
            <v>1199.577</v>
          </cell>
          <cell r="E2">
            <v>1020.6510000000001</v>
          </cell>
          <cell r="F2">
            <v>1134.2280000000001</v>
          </cell>
          <cell r="G2">
            <v>1191.951</v>
          </cell>
          <cell r="H2">
            <v>1696.749</v>
          </cell>
          <cell r="I2">
            <v>1203.306</v>
          </cell>
          <cell r="J2">
            <v>766.28300000000002</v>
          </cell>
          <cell r="K2">
            <v>822.31999999999994</v>
          </cell>
          <cell r="L2">
            <v>1134.9739999999999</v>
          </cell>
          <cell r="M2">
            <v>965.28099999999995</v>
          </cell>
          <cell r="N2">
            <v>882.53800000000001</v>
          </cell>
          <cell r="O2">
            <v>605.9559999999999</v>
          </cell>
          <cell r="P2">
            <v>1055.8219999999999</v>
          </cell>
          <cell r="Q2">
            <v>905.87985988023684</v>
          </cell>
          <cell r="R2">
            <v>844.54624161155095</v>
          </cell>
          <cell r="S2">
            <v>825.92442635613736</v>
          </cell>
          <cell r="T2">
            <v>643.46833889723655</v>
          </cell>
          <cell r="U2">
            <v>660.41395602603791</v>
          </cell>
          <cell r="V2">
            <v>578.46269353784874</v>
          </cell>
          <cell r="W2">
            <v>1011.4612558863466</v>
          </cell>
          <cell r="X2">
            <v>774.14338926530615</v>
          </cell>
          <cell r="Y2">
            <v>320.80261769465727</v>
          </cell>
          <cell r="Z2">
            <v>1326.5235128361767</v>
          </cell>
          <cell r="AA2">
            <v>982.21227485452187</v>
          </cell>
          <cell r="AB2">
            <v>769.25300338938962</v>
          </cell>
          <cell r="AC2">
            <v>679.40708459987616</v>
          </cell>
          <cell r="AD2">
            <v>743.88779920253376</v>
          </cell>
        </row>
        <row r="8">
          <cell r="A8" t="str">
            <v>Primary Energy Requirement (excl. non-energy)</v>
          </cell>
          <cell r="C8">
            <v>1377.1659999933001</v>
          </cell>
          <cell r="D8">
            <v>1276.462</v>
          </cell>
          <cell r="E8">
            <v>1287.1090000000002</v>
          </cell>
          <cell r="F8">
            <v>1217.5320000000002</v>
          </cell>
          <cell r="G8">
            <v>1208.252</v>
          </cell>
          <cell r="H8">
            <v>1184.3029999999999</v>
          </cell>
          <cell r="I8">
            <v>1060.2450000000001</v>
          </cell>
          <cell r="J8">
            <v>1036.5143</v>
          </cell>
          <cell r="K8">
            <v>989.36739999999998</v>
          </cell>
          <cell r="L8">
            <v>868.50800000000004</v>
          </cell>
          <cell r="M8">
            <v>802.58499999999992</v>
          </cell>
          <cell r="N8">
            <v>862.572</v>
          </cell>
          <cell r="O8">
            <v>886.70799999999986</v>
          </cell>
          <cell r="P8">
            <v>804.49999999999989</v>
          </cell>
          <cell r="Q8">
            <v>582.98361608868822</v>
          </cell>
          <cell r="R8">
            <v>791.37019445269846</v>
          </cell>
          <cell r="S8">
            <v>758.96498122572939</v>
          </cell>
          <cell r="T8">
            <v>750.02379179159141</v>
          </cell>
          <cell r="U8">
            <v>871.97918401833977</v>
          </cell>
          <cell r="V8">
            <v>863.54023724344393</v>
          </cell>
          <cell r="W8">
            <v>764.93198765897557</v>
          </cell>
          <cell r="X8">
            <v>724.17163624691079</v>
          </cell>
          <cell r="Y8">
            <v>789.83641409462939</v>
          </cell>
          <cell r="Z8">
            <v>741.66842600667781</v>
          </cell>
          <cell r="AA8">
            <v>776.85210934146835</v>
          </cell>
          <cell r="AB8">
            <v>766.83229915169227</v>
          </cell>
          <cell r="AC8">
            <v>734.21477763050666</v>
          </cell>
          <cell r="AD8">
            <v>694.94257299657852</v>
          </cell>
        </row>
        <row r="26">
          <cell r="A26" t="str">
            <v>Own Use and Distribution Losses</v>
          </cell>
          <cell r="C26">
            <v>7.8120000000000003</v>
          </cell>
          <cell r="D26">
            <v>6.1379999999999999</v>
          </cell>
          <cell r="E26">
            <v>5.3940000000000001</v>
          </cell>
          <cell r="F26">
            <v>5.3940000000000001</v>
          </cell>
          <cell r="G26">
            <v>6.1379999999999999</v>
          </cell>
          <cell r="H26">
            <v>5.58</v>
          </cell>
          <cell r="I26">
            <v>5.58</v>
          </cell>
          <cell r="J26">
            <v>3.9060000000000001</v>
          </cell>
          <cell r="K26">
            <v>6.6959999999999997</v>
          </cell>
          <cell r="L26">
            <v>6.51</v>
          </cell>
          <cell r="M26">
            <v>5.0220000000000002</v>
          </cell>
          <cell r="N26">
            <v>10.974</v>
          </cell>
          <cell r="O26">
            <v>14.321999999999999</v>
          </cell>
          <cell r="P26">
            <v>24.738</v>
          </cell>
          <cell r="Q26">
            <v>24.550827872695365</v>
          </cell>
          <cell r="R26">
            <v>15.914515465840484</v>
          </cell>
          <cell r="S26">
            <v>16.719426863427415</v>
          </cell>
          <cell r="T26">
            <v>16.423713148123809</v>
          </cell>
          <cell r="U26">
            <v>18.245039872976584</v>
          </cell>
          <cell r="V26">
            <v>20.537861033541247</v>
          </cell>
          <cell r="W26">
            <v>15.574607116011352</v>
          </cell>
          <cell r="X26">
            <v>12.405193081434431</v>
          </cell>
          <cell r="Y26">
            <v>14.46737289271303</v>
          </cell>
          <cell r="Z26">
            <v>16.322798391725023</v>
          </cell>
          <cell r="AA26">
            <v>13.034293271425252</v>
          </cell>
          <cell r="AB26">
            <v>8.8111292294479444</v>
          </cell>
          <cell r="AC26">
            <v>11.543734188946431</v>
          </cell>
          <cell r="AD26">
            <v>13.554024671495283</v>
          </cell>
        </row>
        <row r="30">
          <cell r="A30" t="str">
            <v>Total Final Energy Consumption</v>
          </cell>
          <cell r="C30">
            <v>756.93599999999992</v>
          </cell>
          <cell r="D30">
            <v>650.7122609999999</v>
          </cell>
          <cell r="E30">
            <v>658.64943200000005</v>
          </cell>
          <cell r="F30">
            <v>626.02968600000008</v>
          </cell>
          <cell r="G30">
            <v>621.93300199999999</v>
          </cell>
          <cell r="H30">
            <v>611.58011199999999</v>
          </cell>
          <cell r="I30">
            <v>498.773618</v>
          </cell>
          <cell r="J30">
            <v>472.43108400000006</v>
          </cell>
          <cell r="K30">
            <v>470.25489200000004</v>
          </cell>
          <cell r="L30">
            <v>328.22200000000004</v>
          </cell>
          <cell r="M30">
            <v>303.07600000000002</v>
          </cell>
          <cell r="N30">
            <v>292.00100000000003</v>
          </cell>
          <cell r="O30">
            <v>293.40699999999998</v>
          </cell>
          <cell r="P30">
            <v>271.20400000000001</v>
          </cell>
          <cell r="Q30">
            <v>266.774</v>
          </cell>
          <cell r="R30">
            <v>273.91692972191998</v>
          </cell>
          <cell r="S30">
            <v>284.23623939999999</v>
          </cell>
          <cell r="T30">
            <v>272.04676887972482</v>
          </cell>
          <cell r="U30">
            <v>280.31037789943997</v>
          </cell>
          <cell r="V30">
            <v>272.86827172175998</v>
          </cell>
          <cell r="W30">
            <v>253.9826274532</v>
          </cell>
          <cell r="X30">
            <v>241.70917647648002</v>
          </cell>
          <cell r="Y30">
            <v>215.27457503515998</v>
          </cell>
          <cell r="Z30">
            <v>218.42612737107996</v>
          </cell>
          <cell r="AA30">
            <v>200.64847744028</v>
          </cell>
          <cell r="AB30">
            <v>201.40751067328</v>
          </cell>
          <cell r="AC30">
            <v>197.72611220723999</v>
          </cell>
          <cell r="AD30">
            <v>189.05577162495999</v>
          </cell>
        </row>
        <row r="31">
          <cell r="A31" t="str">
            <v>Industry*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0.37194972191999992</v>
          </cell>
          <cell r="S31">
            <v>0.33145439999999998</v>
          </cell>
          <cell r="T31">
            <v>0.7267538797248001</v>
          </cell>
          <cell r="U31">
            <v>0.6164248994399999</v>
          </cell>
          <cell r="V31">
            <v>1.16959272176</v>
          </cell>
          <cell r="W31">
            <v>0.4437713532</v>
          </cell>
          <cell r="X31">
            <v>0.44098947647999992</v>
          </cell>
          <cell r="Y31">
            <v>0.7425750351599999</v>
          </cell>
          <cell r="Z31">
            <v>0.52245437108000004</v>
          </cell>
          <cell r="AA31">
            <v>0.67961957027999997</v>
          </cell>
          <cell r="AB31">
            <v>0.80564567328000003</v>
          </cell>
          <cell r="AC31">
            <v>0.83999387723999996</v>
          </cell>
          <cell r="AD31">
            <v>0.72605210495999994</v>
          </cell>
        </row>
        <row r="45">
          <cell r="A45" t="str">
            <v>Transport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56">
          <cell r="A56" t="str">
            <v>Residential</v>
          </cell>
          <cell r="C56">
            <v>724.97299999999996</v>
          </cell>
          <cell r="D56">
            <v>621.56626099999994</v>
          </cell>
          <cell r="E56">
            <v>644.68727799999999</v>
          </cell>
          <cell r="F56">
            <v>611.89479900000003</v>
          </cell>
          <cell r="G56">
            <v>611.34928500000001</v>
          </cell>
          <cell r="H56">
            <v>605.98459600000001</v>
          </cell>
          <cell r="I56">
            <v>483.78810199999998</v>
          </cell>
          <cell r="J56">
            <v>462.06701300000003</v>
          </cell>
          <cell r="K56">
            <v>463.71161800000004</v>
          </cell>
          <cell r="L56">
            <v>323.79200000000003</v>
          </cell>
          <cell r="M56">
            <v>299.089</v>
          </cell>
          <cell r="N56">
            <v>287.57100000000003</v>
          </cell>
          <cell r="O56">
            <v>290.30599999999998</v>
          </cell>
          <cell r="P56">
            <v>270.31799999999998</v>
          </cell>
          <cell r="Q56">
            <v>266.33100000000002</v>
          </cell>
          <cell r="R56">
            <v>273.08824700000002</v>
          </cell>
          <cell r="S56">
            <v>283.51538800000003</v>
          </cell>
          <cell r="T56">
            <v>271.32001500000001</v>
          </cell>
          <cell r="U56">
            <v>279.69395299999996</v>
          </cell>
          <cell r="V56">
            <v>271.69867899999997</v>
          </cell>
          <cell r="W56">
            <v>253.5388561</v>
          </cell>
          <cell r="X56">
            <v>241.26818700000001</v>
          </cell>
          <cell r="Y56">
            <v>214.53199999999998</v>
          </cell>
          <cell r="Z56">
            <v>217.90367299999997</v>
          </cell>
          <cell r="AA56">
            <v>199.96885786999999</v>
          </cell>
          <cell r="AB56">
            <v>200.601865</v>
          </cell>
          <cell r="AC56">
            <v>196.88611832999999</v>
          </cell>
          <cell r="AD56">
            <v>188.32971952</v>
          </cell>
        </row>
        <row r="57">
          <cell r="A57" t="str">
            <v>Commercial/Public Services</v>
          </cell>
          <cell r="C57">
            <v>31.963000000000001</v>
          </cell>
          <cell r="D57">
            <v>29.146000000000001</v>
          </cell>
          <cell r="E57">
            <v>13.962154</v>
          </cell>
          <cell r="F57">
            <v>14.134887000000001</v>
          </cell>
          <cell r="G57">
            <v>10.583717</v>
          </cell>
          <cell r="H57">
            <v>5.5955160000000008</v>
          </cell>
          <cell r="I57">
            <v>14.985516000000001</v>
          </cell>
          <cell r="J57">
            <v>10.364071000000001</v>
          </cell>
          <cell r="K57">
            <v>6.5432740000000003</v>
          </cell>
          <cell r="L57">
            <v>4.43</v>
          </cell>
          <cell r="M57">
            <v>3.9870000000000001</v>
          </cell>
          <cell r="N57">
            <v>4.43</v>
          </cell>
          <cell r="O57">
            <v>3.101</v>
          </cell>
          <cell r="P57">
            <v>0.88600000000000001</v>
          </cell>
          <cell r="Q57">
            <v>0.443</v>
          </cell>
          <cell r="R57">
            <v>0.45673299999999994</v>
          </cell>
          <cell r="S57">
            <v>0.38939699999999999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</row>
        <row r="60">
          <cell r="A60" t="str">
            <v>Agricultural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A61" t="str">
            <v>Fisheries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</sheetData>
      <sheetData sheetId="46">
        <row r="8">
          <cell r="A8" t="str">
            <v>Primary Energy Requirement (excl. non-energy)</v>
          </cell>
          <cell r="C8">
            <v>4421.6097674749999</v>
          </cell>
          <cell r="D8">
            <v>4721.8946711999997</v>
          </cell>
          <cell r="E8">
            <v>4925.1741038500013</v>
          </cell>
          <cell r="F8">
            <v>4931.2170183750004</v>
          </cell>
          <cell r="G8">
            <v>5509.9506966500003</v>
          </cell>
          <cell r="H8">
            <v>5538.3419930499995</v>
          </cell>
          <cell r="I8">
            <v>5781.9179293000016</v>
          </cell>
          <cell r="J8">
            <v>6350.8400804499997</v>
          </cell>
          <cell r="K8">
            <v>7101.0669731250009</v>
          </cell>
          <cell r="L8">
            <v>8001.4364349499983</v>
          </cell>
          <cell r="M8">
            <v>7859.4467224750015</v>
          </cell>
          <cell r="N8">
            <v>8486.0870754250027</v>
          </cell>
          <cell r="O8">
            <v>8391.6727880249982</v>
          </cell>
          <cell r="P8">
            <v>8095.2544699</v>
          </cell>
          <cell r="Q8">
            <v>8679.0535537841079</v>
          </cell>
          <cell r="R8">
            <v>9129.8215336791764</v>
          </cell>
          <cell r="S8">
            <v>8949.7737597603136</v>
          </cell>
          <cell r="T8">
            <v>8977.2658931085498</v>
          </cell>
          <cell r="U8">
            <v>8904.8956413084579</v>
          </cell>
          <cell r="V8">
            <v>7729.6342908225979</v>
          </cell>
          <cell r="W8">
            <v>7294.3480641830811</v>
          </cell>
          <cell r="X8">
            <v>6794.9552200992248</v>
          </cell>
          <cell r="Y8">
            <v>6246.0602324399742</v>
          </cell>
          <cell r="Z8">
            <v>6300.0943943962311</v>
          </cell>
          <cell r="AA8">
            <v>6248.9646395911132</v>
          </cell>
          <cell r="AB8">
            <v>6658.3609351596406</v>
          </cell>
          <cell r="AC8">
            <v>6911.2312183009089</v>
          </cell>
          <cell r="AD8">
            <v>6948.3858101096575</v>
          </cell>
        </row>
        <row r="26">
          <cell r="A26" t="str">
            <v>Own Use and Distribution Losses</v>
          </cell>
          <cell r="C26">
            <v>62.813100000000006</v>
          </cell>
          <cell r="D26">
            <v>60.902800000000006</v>
          </cell>
          <cell r="E26">
            <v>63.664299999999997</v>
          </cell>
          <cell r="F26">
            <v>63.432600000000008</v>
          </cell>
          <cell r="G26">
            <v>65.378380000000007</v>
          </cell>
          <cell r="H26">
            <v>65.406200000000013</v>
          </cell>
          <cell r="I26">
            <v>65.047820000000016</v>
          </cell>
          <cell r="J26">
            <v>74.612860000000012</v>
          </cell>
          <cell r="K26">
            <v>87.233860000000021</v>
          </cell>
          <cell r="L26">
            <v>74.738399999999999</v>
          </cell>
          <cell r="M26">
            <v>92.236320000000006</v>
          </cell>
          <cell r="N26">
            <v>111.29152000000001</v>
          </cell>
          <cell r="O26">
            <v>123.56926000000001</v>
          </cell>
          <cell r="P26">
            <v>124.22676000000001</v>
          </cell>
          <cell r="Q26">
            <v>122.70174</v>
          </cell>
          <cell r="R26">
            <v>144.02339487956979</v>
          </cell>
          <cell r="S26">
            <v>137.82402400465449</v>
          </cell>
          <cell r="T26">
            <v>129.82467369612596</v>
          </cell>
          <cell r="U26">
            <v>134.87061987542384</v>
          </cell>
          <cell r="V26">
            <v>116.1481500754339</v>
          </cell>
          <cell r="W26">
            <v>91.844404513532936</v>
          </cell>
          <cell r="X26">
            <v>46.722716823604571</v>
          </cell>
          <cell r="Y26">
            <v>41.091467728150285</v>
          </cell>
          <cell r="Z26">
            <v>64.17224747266998</v>
          </cell>
          <cell r="AA26">
            <v>70.70367153247237</v>
          </cell>
          <cell r="AB26">
            <v>98.67108261288223</v>
          </cell>
          <cell r="AC26">
            <v>87.644735268937751</v>
          </cell>
          <cell r="AD26">
            <v>90.721568975046679</v>
          </cell>
        </row>
        <row r="30">
          <cell r="A30" t="str">
            <v>Total Final Energy Consumption</v>
          </cell>
          <cell r="C30">
            <v>3951.7526676195603</v>
          </cell>
          <cell r="D30">
            <v>4054.1348398749501</v>
          </cell>
          <cell r="E30">
            <v>4185.0993467773769</v>
          </cell>
          <cell r="F30">
            <v>4332.3939931531868</v>
          </cell>
          <cell r="G30">
            <v>4765.8955979935636</v>
          </cell>
          <cell r="H30">
            <v>4883.5898371772746</v>
          </cell>
          <cell r="I30">
            <v>5015.2509923094585</v>
          </cell>
          <cell r="J30">
            <v>5399.7703606756513</v>
          </cell>
          <cell r="K30">
            <v>5882.731664618088</v>
          </cell>
          <cell r="L30">
            <v>6519.6299975685415</v>
          </cell>
          <cell r="M30">
            <v>7047.0812012360402</v>
          </cell>
          <cell r="N30">
            <v>7401.9497103453377</v>
          </cell>
          <cell r="O30">
            <v>7439.5404921521795</v>
          </cell>
          <cell r="P30">
            <v>7530.5636188360177</v>
          </cell>
          <cell r="Q30">
            <v>7706.8582206928495</v>
          </cell>
          <cell r="R30">
            <v>8196.4488397809655</v>
          </cell>
          <cell r="S30">
            <v>8340.2102181863247</v>
          </cell>
          <cell r="T30">
            <v>8544.569724969464</v>
          </cell>
          <cell r="U30">
            <v>8388.7614516803387</v>
          </cell>
          <cell r="V30">
            <v>7394.0358953017567</v>
          </cell>
          <cell r="W30">
            <v>7158.6827660782301</v>
          </cell>
          <cell r="X30">
            <v>6547.3460865317138</v>
          </cell>
          <cell r="Y30">
            <v>6087.8952583342571</v>
          </cell>
          <cell r="Z30">
            <v>6203.1173334595633</v>
          </cell>
          <cell r="AA30">
            <v>6163.6984776876625</v>
          </cell>
          <cell r="AB30">
            <v>6480.1171714748443</v>
          </cell>
          <cell r="AC30">
            <v>6731.7421501813697</v>
          </cell>
          <cell r="AD30">
            <v>6791.3824281876532</v>
          </cell>
        </row>
        <row r="31">
          <cell r="A31" t="str">
            <v>Industry*</v>
          </cell>
          <cell r="C31">
            <v>696.2591624846774</v>
          </cell>
          <cell r="D31">
            <v>712.11806043507204</v>
          </cell>
          <cell r="E31">
            <v>774.92935384835221</v>
          </cell>
          <cell r="F31">
            <v>782.32840144143006</v>
          </cell>
          <cell r="G31">
            <v>983.52681631827863</v>
          </cell>
          <cell r="H31">
            <v>982.61223926149751</v>
          </cell>
          <cell r="I31">
            <v>872.13521151748421</v>
          </cell>
          <cell r="J31">
            <v>997.89862528973549</v>
          </cell>
          <cell r="K31">
            <v>999.39528389744157</v>
          </cell>
          <cell r="L31">
            <v>1081.3352659941745</v>
          </cell>
          <cell r="M31">
            <v>1200.6117286982367</v>
          </cell>
          <cell r="N31">
            <v>1171.4940367216184</v>
          </cell>
          <cell r="O31">
            <v>1100.0484624562489</v>
          </cell>
          <cell r="P31">
            <v>1098.1762405417098</v>
          </cell>
          <cell r="Q31">
            <v>1098.4697331168331</v>
          </cell>
          <cell r="R31">
            <v>1136.2188959155599</v>
          </cell>
          <cell r="S31">
            <v>1024.127904460353</v>
          </cell>
          <cell r="T31">
            <v>1007.4520276222997</v>
          </cell>
          <cell r="U31">
            <v>997.94637976067804</v>
          </cell>
          <cell r="V31">
            <v>764.73848682083315</v>
          </cell>
          <cell r="W31">
            <v>757.3031288449456</v>
          </cell>
          <cell r="X31">
            <v>575.85097216865302</v>
          </cell>
          <cell r="Y31">
            <v>514.1547550536809</v>
          </cell>
          <cell r="Z31">
            <v>544.9422693926</v>
          </cell>
          <cell r="AA31">
            <v>477.88944127661011</v>
          </cell>
          <cell r="AB31">
            <v>464.39875971690395</v>
          </cell>
          <cell r="AC31">
            <v>484.49587208794946</v>
          </cell>
          <cell r="AD31">
            <v>497.0094336283849</v>
          </cell>
        </row>
        <row r="45">
          <cell r="A45" t="str">
            <v>Transport</v>
          </cell>
          <cell r="C45">
            <v>2017.4140619695602</v>
          </cell>
          <cell r="D45">
            <v>2065.0634686749495</v>
          </cell>
          <cell r="E45">
            <v>2158.1096429273775</v>
          </cell>
          <cell r="F45">
            <v>2298.0434747781865</v>
          </cell>
          <cell r="G45">
            <v>2322.9513013435635</v>
          </cell>
          <cell r="H45">
            <v>2370.2544441272748</v>
          </cell>
          <cell r="I45">
            <v>2653.5741230344584</v>
          </cell>
          <cell r="J45">
            <v>2845.3069148006507</v>
          </cell>
          <cell r="K45">
            <v>3290.5873133430878</v>
          </cell>
          <cell r="L45">
            <v>3665.5121480935413</v>
          </cell>
          <cell r="M45">
            <v>4100.9898186296332</v>
          </cell>
          <cell r="N45">
            <v>4384.4286818825231</v>
          </cell>
          <cell r="O45">
            <v>4497.5185363329574</v>
          </cell>
          <cell r="P45">
            <v>4546.4155728858877</v>
          </cell>
          <cell r="Q45">
            <v>4739.7982474319333</v>
          </cell>
          <cell r="R45">
            <v>5076.0676587546477</v>
          </cell>
          <cell r="S45">
            <v>5428.3005017847936</v>
          </cell>
          <cell r="T45">
            <v>5688.6941206646015</v>
          </cell>
          <cell r="U45">
            <v>5383.8670852850246</v>
          </cell>
          <cell r="V45">
            <v>4782.0597407026398</v>
          </cell>
          <cell r="W45">
            <v>4500.7296843882623</v>
          </cell>
          <cell r="X45">
            <v>4320.6794017540924</v>
          </cell>
          <cell r="Y45">
            <v>4083.5521099603006</v>
          </cell>
          <cell r="Z45">
            <v>4241.9643351431487</v>
          </cell>
          <cell r="AA45">
            <v>4402.470282198643</v>
          </cell>
          <cell r="AB45">
            <v>4650.6186830483357</v>
          </cell>
          <cell r="AC45">
            <v>4825.0528099751682</v>
          </cell>
          <cell r="AD45">
            <v>4881.8192059417688</v>
          </cell>
        </row>
        <row r="56">
          <cell r="A56" t="str">
            <v>Residential</v>
          </cell>
          <cell r="C56">
            <v>389.37387219758062</v>
          </cell>
          <cell r="D56">
            <v>417.23335439540375</v>
          </cell>
          <cell r="E56">
            <v>398.80595967311376</v>
          </cell>
          <cell r="F56">
            <v>412.81661838004158</v>
          </cell>
          <cell r="G56">
            <v>534.82400033496947</v>
          </cell>
          <cell r="H56">
            <v>646.54518918000224</v>
          </cell>
          <cell r="I56">
            <v>665.47888788200248</v>
          </cell>
          <cell r="J56">
            <v>720.95777319477702</v>
          </cell>
          <cell r="K56">
            <v>785.36383316019703</v>
          </cell>
          <cell r="L56">
            <v>925.50591532592341</v>
          </cell>
          <cell r="M56">
            <v>914.83492292613369</v>
          </cell>
          <cell r="N56">
            <v>1010.5522814627311</v>
          </cell>
          <cell r="O56">
            <v>1009.526494354941</v>
          </cell>
          <cell r="P56">
            <v>1059.3639648804437</v>
          </cell>
          <cell r="Q56">
            <v>1093.5995577387471</v>
          </cell>
          <cell r="R56">
            <v>1145.1218845414101</v>
          </cell>
          <cell r="S56">
            <v>1115.6116846344803</v>
          </cell>
          <cell r="T56">
            <v>1101.3948408413082</v>
          </cell>
          <cell r="U56">
            <v>1197.2400394371682</v>
          </cell>
          <cell r="V56">
            <v>1173.4136507419373</v>
          </cell>
          <cell r="W56">
            <v>1263.3268926563817</v>
          </cell>
          <cell r="X56">
            <v>1035.3771722970812</v>
          </cell>
          <cell r="Y56">
            <v>910.17547603698313</v>
          </cell>
          <cell r="Z56">
            <v>917.20268638245921</v>
          </cell>
          <cell r="AA56">
            <v>856.99312872304313</v>
          </cell>
          <cell r="AB56">
            <v>955.84650861557338</v>
          </cell>
          <cell r="AC56">
            <v>1005.0238058320845</v>
          </cell>
          <cell r="AD56">
            <v>967.30755382182724</v>
          </cell>
        </row>
        <row r="57">
          <cell r="A57" t="str">
            <v>Commercial/Public Services</v>
          </cell>
          <cell r="C57">
            <v>605.22385756502854</v>
          </cell>
          <cell r="D57">
            <v>605.67844693562915</v>
          </cell>
          <cell r="E57">
            <v>594.11960364581205</v>
          </cell>
          <cell r="F57">
            <v>575.15235366448178</v>
          </cell>
          <cell r="G57">
            <v>627.96893089496575</v>
          </cell>
          <cell r="H57">
            <v>536.17841707628531</v>
          </cell>
          <cell r="I57">
            <v>541.49003400060951</v>
          </cell>
          <cell r="J57">
            <v>549.9201084332301</v>
          </cell>
          <cell r="K57">
            <v>519.72329307928442</v>
          </cell>
          <cell r="L57">
            <v>551.16894351145902</v>
          </cell>
          <cell r="M57">
            <v>526.22007299965935</v>
          </cell>
          <cell r="N57">
            <v>527.32539789895759</v>
          </cell>
          <cell r="O57">
            <v>528.51692189247774</v>
          </cell>
          <cell r="P57">
            <v>507.67145432920904</v>
          </cell>
          <cell r="Q57">
            <v>461.14503875871503</v>
          </cell>
          <cell r="R57">
            <v>511.47503051205757</v>
          </cell>
          <cell r="S57">
            <v>461.20661593185878</v>
          </cell>
          <cell r="T57">
            <v>452.47804355304822</v>
          </cell>
          <cell r="U57">
            <v>499.7087045333534</v>
          </cell>
          <cell r="V57">
            <v>407.97734652743787</v>
          </cell>
          <cell r="W57">
            <v>390.86676489907359</v>
          </cell>
          <cell r="X57">
            <v>382.49615658432248</v>
          </cell>
          <cell r="Y57">
            <v>354.9086248305278</v>
          </cell>
          <cell r="Z57">
            <v>298.2696344822661</v>
          </cell>
          <cell r="AA57">
            <v>245.05779557531881</v>
          </cell>
          <cell r="AB57">
            <v>236.61614166590093</v>
          </cell>
          <cell r="AC57">
            <v>238.66240024246204</v>
          </cell>
          <cell r="AD57">
            <v>257.39796809313407</v>
          </cell>
        </row>
        <row r="60">
          <cell r="A60" t="str">
            <v>Agricultural</v>
          </cell>
          <cell r="C60">
            <v>215.15520000000001</v>
          </cell>
          <cell r="D60">
            <v>223.43039999999999</v>
          </cell>
          <cell r="E60">
            <v>226.53360000000001</v>
          </cell>
          <cell r="F60">
            <v>227.56799999999998</v>
          </cell>
          <cell r="G60">
            <v>258.60000000000002</v>
          </cell>
          <cell r="H60">
            <v>296.87279999999998</v>
          </cell>
          <cell r="I60">
            <v>238.94639999999998</v>
          </cell>
          <cell r="J60">
            <v>247.2216</v>
          </cell>
          <cell r="K60">
            <v>245.15279999999998</v>
          </cell>
          <cell r="L60">
            <v>258.60000000000002</v>
          </cell>
          <cell r="M60">
            <v>267.90960000000001</v>
          </cell>
          <cell r="N60">
            <v>271.01279999999997</v>
          </cell>
          <cell r="O60">
            <v>272.04719999999998</v>
          </cell>
          <cell r="P60">
            <v>273.08159999999998</v>
          </cell>
          <cell r="Q60">
            <v>261.70319999999998</v>
          </cell>
          <cell r="R60">
            <v>280.82735756885558</v>
          </cell>
          <cell r="S60">
            <v>269.21494013907187</v>
          </cell>
          <cell r="T60">
            <v>255.61724575833256</v>
          </cell>
          <cell r="U60">
            <v>276.57614281245475</v>
          </cell>
          <cell r="V60">
            <v>234.59482203732583</v>
          </cell>
          <cell r="W60">
            <v>221.89154760097949</v>
          </cell>
          <cell r="X60">
            <v>212.59523568719894</v>
          </cell>
          <cell r="Y60">
            <v>202.57974518342567</v>
          </cell>
          <cell r="Z60">
            <v>175.6747113606188</v>
          </cell>
          <cell r="AA60">
            <v>157.40709054961278</v>
          </cell>
          <cell r="AB60">
            <v>151.64167150175641</v>
          </cell>
          <cell r="AC60">
            <v>159.22814279126575</v>
          </cell>
          <cell r="AD60">
            <v>165.01876006017173</v>
          </cell>
        </row>
        <row r="61">
          <cell r="A61" t="str">
            <v>Fisheries</v>
          </cell>
          <cell r="C61">
            <v>28.326513402713317</v>
          </cell>
          <cell r="D61">
            <v>30.611109433895123</v>
          </cell>
          <cell r="E61">
            <v>32.601186682721774</v>
          </cell>
          <cell r="F61">
            <v>36.485144889046538</v>
          </cell>
          <cell r="G61">
            <v>38.024549101786107</v>
          </cell>
          <cell r="H61">
            <v>51.126747532214928</v>
          </cell>
          <cell r="I61">
            <v>43.626335874903631</v>
          </cell>
          <cell r="J61">
            <v>38.465338957257245</v>
          </cell>
          <cell r="K61">
            <v>42.509141138077226</v>
          </cell>
          <cell r="L61">
            <v>37.507724643442963</v>
          </cell>
          <cell r="M61">
            <v>36.515057982377471</v>
          </cell>
          <cell r="N61">
            <v>37.136512379508076</v>
          </cell>
          <cell r="O61">
            <v>31.882877115554901</v>
          </cell>
          <cell r="P61">
            <v>45.854786198767442</v>
          </cell>
          <cell r="Q61">
            <v>52.142443646621039</v>
          </cell>
          <cell r="R61">
            <v>46.738012488434123</v>
          </cell>
          <cell r="S61">
            <v>41.748571235766221</v>
          </cell>
          <cell r="T61">
            <v>38.933446529873791</v>
          </cell>
          <cell r="U61">
            <v>33.423099851660041</v>
          </cell>
          <cell r="V61">
            <v>31.251848471583898</v>
          </cell>
          <cell r="W61">
            <v>24.564747688587548</v>
          </cell>
          <cell r="X61">
            <v>20.347148040366381</v>
          </cell>
          <cell r="Y61">
            <v>22.524547269338967</v>
          </cell>
          <cell r="Z61">
            <v>25.063696698470146</v>
          </cell>
          <cell r="AA61">
            <v>23.880739364435087</v>
          </cell>
          <cell r="AB61">
            <v>20.995406926372869</v>
          </cell>
          <cell r="AC61">
            <v>19.279119252439148</v>
          </cell>
          <cell r="AD61">
            <v>22.829506642366386</v>
          </cell>
        </row>
      </sheetData>
      <sheetData sheetId="47">
        <row r="2">
          <cell r="A2" t="str">
            <v>Indigenous Production</v>
          </cell>
          <cell r="C2">
            <v>1876.7374044038397</v>
          </cell>
          <cell r="D2">
            <v>1923.4577038775999</v>
          </cell>
          <cell r="E2">
            <v>1902.3920339952001</v>
          </cell>
          <cell r="F2">
            <v>2161.0296682867202</v>
          </cell>
          <cell r="G2">
            <v>2198.2888004985598</v>
          </cell>
          <cell r="H2">
            <v>2253.4186530715197</v>
          </cell>
          <cell r="I2">
            <v>2172.3020708875201</v>
          </cell>
          <cell r="J2">
            <v>1910.0812975199997</v>
          </cell>
          <cell r="K2">
            <v>1409.74890259632</v>
          </cell>
          <cell r="L2">
            <v>1105.6103777241599</v>
          </cell>
          <cell r="M2">
            <v>960.25443382703997</v>
          </cell>
          <cell r="N2">
            <v>659.95907601359988</v>
          </cell>
          <cell r="O2">
            <v>678.90859371456008</v>
          </cell>
          <cell r="P2">
            <v>544.79838619535997</v>
          </cell>
          <cell r="Q2">
            <v>690.06606015600005</v>
          </cell>
          <cell r="R2">
            <v>487.52856336465322</v>
          </cell>
          <cell r="S2">
            <v>431.8837969256715</v>
          </cell>
          <cell r="T2">
            <v>322.40299055366683</v>
          </cell>
          <cell r="U2">
            <v>368.07061753937609</v>
          </cell>
          <cell r="V2">
            <v>255.05234821118916</v>
          </cell>
          <cell r="W2">
            <v>237.24687660800532</v>
          </cell>
          <cell r="X2">
            <v>197.39318936795212</v>
          </cell>
          <cell r="Y2">
            <v>180.71176854075949</v>
          </cell>
          <cell r="Z2">
            <v>163.54324326958925</v>
          </cell>
          <cell r="AA2">
            <v>131.59762974008089</v>
          </cell>
          <cell r="AB2">
            <v>112.54355351036945</v>
          </cell>
          <cell r="AC2">
            <v>2492.8004790679997</v>
          </cell>
          <cell r="AD2">
            <v>2853.989388843795</v>
          </cell>
          <cell r="AF2">
            <v>2253.4186530715197</v>
          </cell>
        </row>
        <row r="8">
          <cell r="A8" t="str">
            <v>Primary Energy Requirement (excl. non-energy)</v>
          </cell>
          <cell r="C8">
            <v>1446.2437610438396</v>
          </cell>
          <cell r="D8">
            <v>1475.5383946775999</v>
          </cell>
          <cell r="E8">
            <v>1466.1041951952002</v>
          </cell>
          <cell r="F8">
            <v>1749.95368777152</v>
          </cell>
          <cell r="G8">
            <v>1739.09316846144</v>
          </cell>
          <cell r="H8">
            <v>1915.6336229949598</v>
          </cell>
          <cell r="I8">
            <v>2255.36692436352</v>
          </cell>
          <cell r="J8">
            <v>2310.7708057631999</v>
          </cell>
          <cell r="K8">
            <v>2348.0833996593601</v>
          </cell>
          <cell r="L8">
            <v>2593.3814175033604</v>
          </cell>
          <cell r="M8">
            <v>3059.4250346589597</v>
          </cell>
          <cell r="N8">
            <v>3138.7849847956795</v>
          </cell>
          <cell r="O8">
            <v>3333.8690833324799</v>
          </cell>
          <cell r="P8">
            <v>3659.3635263530396</v>
          </cell>
          <cell r="Q8">
            <v>3652.9976872223997</v>
          </cell>
          <cell r="R8">
            <v>3503.2554345766534</v>
          </cell>
          <cell r="S8">
            <v>3968.8471465113107</v>
          </cell>
          <cell r="T8">
            <v>4255.1970234321316</v>
          </cell>
          <cell r="U8">
            <v>4523.5913856049292</v>
          </cell>
          <cell r="V8">
            <v>4295.2748447082722</v>
          </cell>
          <cell r="W8">
            <v>4711.9128231128725</v>
          </cell>
          <cell r="X8">
            <v>4146.983481862896</v>
          </cell>
          <cell r="Y8">
            <v>4040.9392971238017</v>
          </cell>
          <cell r="Z8">
            <v>3862.5600435215815</v>
          </cell>
          <cell r="AA8">
            <v>3731.3032087817996</v>
          </cell>
          <cell r="AB8">
            <v>3769.0771681468505</v>
          </cell>
          <cell r="AC8">
            <v>4251.0435206824723</v>
          </cell>
          <cell r="AD8">
            <v>4315.4605816909971</v>
          </cell>
          <cell r="AE8">
            <v>12.787383516814307</v>
          </cell>
        </row>
        <row r="26">
          <cell r="A26" t="str">
            <v>Own Use and Distribution Losses</v>
          </cell>
          <cell r="C26">
            <v>33.020452079999998</v>
          </cell>
          <cell r="D26">
            <v>33.451247279999997</v>
          </cell>
          <cell r="E26">
            <v>33.47278704</v>
          </cell>
          <cell r="F26">
            <v>23.909133600000001</v>
          </cell>
          <cell r="G26">
            <v>20.742788879999999</v>
          </cell>
          <cell r="H26">
            <v>55.701819359999995</v>
          </cell>
          <cell r="I26">
            <v>60.139009919999992</v>
          </cell>
          <cell r="J26">
            <v>47.258233439999998</v>
          </cell>
          <cell r="K26">
            <v>31.8788448</v>
          </cell>
          <cell r="L26">
            <v>43.337997119999997</v>
          </cell>
          <cell r="M26">
            <v>28.130926559999999</v>
          </cell>
          <cell r="N26">
            <v>46.827438239999999</v>
          </cell>
          <cell r="O26">
            <v>47.279773199999994</v>
          </cell>
          <cell r="P26">
            <v>48.529079279999998</v>
          </cell>
          <cell r="Q26">
            <v>53.160127680000002</v>
          </cell>
          <cell r="R26">
            <v>90.376377504821988</v>
          </cell>
          <cell r="S26">
            <v>86.566719359999993</v>
          </cell>
          <cell r="T26">
            <v>77.501721998969771</v>
          </cell>
          <cell r="U26">
            <v>87.160580600548556</v>
          </cell>
          <cell r="V26">
            <v>82.046312211196764</v>
          </cell>
          <cell r="W26">
            <v>87.259674458039285</v>
          </cell>
          <cell r="X26">
            <v>79.440191016792312</v>
          </cell>
          <cell r="Y26">
            <v>73.357564861246871</v>
          </cell>
          <cell r="Z26">
            <v>76.71469942816789</v>
          </cell>
          <cell r="AA26">
            <v>75.764775838508228</v>
          </cell>
          <cell r="AB26">
            <v>73.372733574849562</v>
          </cell>
          <cell r="AC26">
            <v>51.299387818969365</v>
          </cell>
          <cell r="AD26">
            <v>49.662452430361071</v>
          </cell>
        </row>
        <row r="30">
          <cell r="A30" t="str">
            <v>Total Final Energy Consumption</v>
          </cell>
          <cell r="C30">
            <v>569.61895319999996</v>
          </cell>
          <cell r="D30">
            <v>651.55620023999995</v>
          </cell>
          <cell r="E30">
            <v>668.09873591999997</v>
          </cell>
          <cell r="F30">
            <v>763.82142935999991</v>
          </cell>
          <cell r="G30">
            <v>772.48041288000002</v>
          </cell>
          <cell r="H30">
            <v>797.1865176</v>
          </cell>
          <cell r="I30">
            <v>871.49868960000003</v>
          </cell>
          <cell r="J30">
            <v>872.72645591999992</v>
          </cell>
          <cell r="K30">
            <v>965.7997588799999</v>
          </cell>
          <cell r="L30">
            <v>1037.93641512</v>
          </cell>
          <cell r="M30">
            <v>1202.95251648</v>
          </cell>
          <cell r="N30">
            <v>1236.7268601599999</v>
          </cell>
          <cell r="O30">
            <v>1199.41999584</v>
          </cell>
          <cell r="P30">
            <v>1279.8709994399999</v>
          </cell>
          <cell r="Q30">
            <v>1353.1664947680001</v>
          </cell>
          <cell r="R30">
            <v>1369.0889960569177</v>
          </cell>
          <cell r="S30">
            <v>1469.6228870308823</v>
          </cell>
          <cell r="T30">
            <v>1452.3179025266854</v>
          </cell>
          <cell r="U30">
            <v>1557.8573927395553</v>
          </cell>
          <cell r="V30">
            <v>1458.6167769718511</v>
          </cell>
          <cell r="W30">
            <v>1589.5572544957502</v>
          </cell>
          <cell r="X30">
            <v>1505.7932620113256</v>
          </cell>
          <cell r="Y30">
            <v>1624.6604176878986</v>
          </cell>
          <cell r="Z30">
            <v>1630.3526530879737</v>
          </cell>
          <cell r="AA30">
            <v>1619.2837825570618</v>
          </cell>
          <cell r="AB30">
            <v>1720.469140900557</v>
          </cell>
          <cell r="AC30">
            <v>1793.8356321228594</v>
          </cell>
          <cell r="AD30">
            <v>1823.5182747262638</v>
          </cell>
        </row>
        <row r="31">
          <cell r="A31" t="str">
            <v>Industry*</v>
          </cell>
          <cell r="C31">
            <v>358.37852687999998</v>
          </cell>
          <cell r="D31">
            <v>377.11811807999999</v>
          </cell>
          <cell r="E31">
            <v>348.55639631999998</v>
          </cell>
          <cell r="F31">
            <v>389.46040055999998</v>
          </cell>
          <cell r="G31">
            <v>359.64937271999997</v>
          </cell>
          <cell r="H31">
            <v>368.50221407999999</v>
          </cell>
          <cell r="I31">
            <v>373.04710344</v>
          </cell>
          <cell r="J31">
            <v>380.04752543999996</v>
          </cell>
          <cell r="K31">
            <v>400.85493359999998</v>
          </cell>
          <cell r="L31">
            <v>405.27058439999996</v>
          </cell>
          <cell r="M31">
            <v>471.00993191999999</v>
          </cell>
          <cell r="N31">
            <v>441.34968240000001</v>
          </cell>
          <cell r="O31">
            <v>432.41068199999995</v>
          </cell>
          <cell r="P31">
            <v>437.47252559999998</v>
          </cell>
          <cell r="Q31">
            <v>477.0833103076576</v>
          </cell>
          <cell r="R31">
            <v>461.5546233655204</v>
          </cell>
          <cell r="S31">
            <v>527.48849107924468</v>
          </cell>
          <cell r="T31">
            <v>508.34047650286089</v>
          </cell>
          <cell r="U31">
            <v>504.02479546225618</v>
          </cell>
          <cell r="V31">
            <v>419.95444501875869</v>
          </cell>
          <cell r="W31">
            <v>437.38651903235581</v>
          </cell>
          <cell r="X31">
            <v>566.47190778338597</v>
          </cell>
          <cell r="Y31">
            <v>618.89203076482568</v>
          </cell>
          <cell r="Z31">
            <v>613.79480820147</v>
          </cell>
          <cell r="AA31">
            <v>679.40266736374144</v>
          </cell>
          <cell r="AB31">
            <v>728.97949741653383</v>
          </cell>
          <cell r="AC31">
            <v>754.57534966709579</v>
          </cell>
          <cell r="AD31">
            <v>763.54145963688109</v>
          </cell>
        </row>
        <row r="45">
          <cell r="A45" t="str">
            <v>Transport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2.2034149433935228</v>
          </cell>
          <cell r="S45">
            <v>1.8486672398968187</v>
          </cell>
          <cell r="T45">
            <v>1.3408808636667622</v>
          </cell>
          <cell r="U45">
            <v>1.2688502227954526</v>
          </cell>
          <cell r="V45">
            <v>1.2905508210490111</v>
          </cell>
          <cell r="W45">
            <v>2.1026507073206266</v>
          </cell>
          <cell r="X45">
            <v>3.6319823049273903</v>
          </cell>
          <cell r="Y45">
            <v>4.1380427370454766</v>
          </cell>
          <cell r="Z45">
            <v>3.4468722633920179</v>
          </cell>
          <cell r="AA45">
            <v>2.8471374437654906</v>
          </cell>
          <cell r="AB45">
            <v>3.9247736304450549</v>
          </cell>
          <cell r="AC45">
            <v>21.286015103956061</v>
          </cell>
          <cell r="AD45">
            <v>20.229079763948164</v>
          </cell>
        </row>
        <row r="56">
          <cell r="A56" t="str">
            <v>Residential</v>
          </cell>
          <cell r="C56">
            <v>117.26245343999999</v>
          </cell>
          <cell r="D56">
            <v>160.94508671999998</v>
          </cell>
          <cell r="E56">
            <v>186.81433847999998</v>
          </cell>
          <cell r="F56">
            <v>216.73306511999999</v>
          </cell>
          <cell r="G56">
            <v>238.53130224</v>
          </cell>
          <cell r="H56">
            <v>251.62747632</v>
          </cell>
          <cell r="I56">
            <v>302.71978703999997</v>
          </cell>
          <cell r="J56">
            <v>285.83261519999996</v>
          </cell>
          <cell r="K56">
            <v>338.56194767999995</v>
          </cell>
          <cell r="L56">
            <v>386.83254983999996</v>
          </cell>
          <cell r="M56">
            <v>438.65721239999999</v>
          </cell>
          <cell r="N56">
            <v>481.77981192000004</v>
          </cell>
          <cell r="O56">
            <v>475.53328152</v>
          </cell>
          <cell r="P56">
            <v>538.94633496000006</v>
          </cell>
          <cell r="Q56">
            <v>601.13162208000006</v>
          </cell>
          <cell r="R56">
            <v>606.79657896000003</v>
          </cell>
          <cell r="S56">
            <v>632.08425720000002</v>
          </cell>
          <cell r="T56">
            <v>592.92497351999998</v>
          </cell>
          <cell r="U56">
            <v>668.83108775999995</v>
          </cell>
          <cell r="V56">
            <v>624.70667400239995</v>
          </cell>
          <cell r="W56">
            <v>709.72863007199987</v>
          </cell>
          <cell r="X56">
            <v>569.27431704000003</v>
          </cell>
          <cell r="Y56">
            <v>600.49404518400002</v>
          </cell>
          <cell r="Z56">
            <v>606.21500544000003</v>
          </cell>
          <cell r="AA56">
            <v>535.67527838175965</v>
          </cell>
          <cell r="AB56">
            <v>555.11316242845055</v>
          </cell>
          <cell r="AC56">
            <v>562.98977892358505</v>
          </cell>
          <cell r="AD56">
            <v>555.49767086870213</v>
          </cell>
        </row>
        <row r="57">
          <cell r="A57" t="str">
            <v>Commercial/Public Services</v>
          </cell>
          <cell r="C57">
            <v>93.977972879999996</v>
          </cell>
          <cell r="D57">
            <v>113.49299544</v>
          </cell>
          <cell r="E57">
            <v>132.72800112000002</v>
          </cell>
          <cell r="F57">
            <v>157.62796367999999</v>
          </cell>
          <cell r="G57">
            <v>174.29973791999998</v>
          </cell>
          <cell r="H57">
            <v>177.05682720000001</v>
          </cell>
          <cell r="I57">
            <v>195.73179912000001</v>
          </cell>
          <cell r="J57">
            <v>206.84631528</v>
          </cell>
          <cell r="K57">
            <v>226.3828776</v>
          </cell>
          <cell r="L57">
            <v>245.83328088000002</v>
          </cell>
          <cell r="M57">
            <v>293.28537216000001</v>
          </cell>
          <cell r="N57">
            <v>313.59736583999995</v>
          </cell>
          <cell r="O57">
            <v>291.47603232</v>
          </cell>
          <cell r="P57">
            <v>303.45213887999995</v>
          </cell>
          <cell r="Q57">
            <v>274.95156238034241</v>
          </cell>
          <cell r="R57">
            <v>298.53437878800372</v>
          </cell>
          <cell r="S57">
            <v>308.20147151174081</v>
          </cell>
          <cell r="T57">
            <v>349.71157164015773</v>
          </cell>
          <cell r="U57">
            <v>383.73265929450372</v>
          </cell>
          <cell r="V57">
            <v>412.66510712964356</v>
          </cell>
          <cell r="W57">
            <v>440.33945468407387</v>
          </cell>
          <cell r="X57">
            <v>366.41505488301209</v>
          </cell>
          <cell r="Y57">
            <v>401.13629900202756</v>
          </cell>
          <cell r="Z57">
            <v>406.89596718311168</v>
          </cell>
          <cell r="AA57">
            <v>401.35869936779528</v>
          </cell>
          <cell r="AB57">
            <v>432.45170742512761</v>
          </cell>
          <cell r="AC57">
            <v>454.98448842822245</v>
          </cell>
          <cell r="AD57">
            <v>484.25006445673273</v>
          </cell>
        </row>
        <row r="60">
          <cell r="A60" t="str">
            <v>Agricultural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A61" t="str">
            <v>Fisheries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</sheetData>
      <sheetData sheetId="48">
        <row r="2">
          <cell r="A2" t="str">
            <v>Indigenous Production</v>
          </cell>
          <cell r="C2">
            <v>167.7602</v>
          </cell>
          <cell r="D2">
            <v>167.802627697378</v>
          </cell>
          <cell r="E2">
            <v>162.48672000000002</v>
          </cell>
          <cell r="F2">
            <v>160.59407999999999</v>
          </cell>
          <cell r="G2">
            <v>174.16413092756795</v>
          </cell>
          <cell r="H2">
            <v>154.64348927091478</v>
          </cell>
          <cell r="I2">
            <v>168.56703819009985</v>
          </cell>
          <cell r="J2">
            <v>180.74292080111704</v>
          </cell>
          <cell r="K2">
            <v>231.39020696097896</v>
          </cell>
          <cell r="L2">
            <v>221.76572044351266</v>
          </cell>
          <cell r="M2">
            <v>235.06919201685432</v>
          </cell>
          <cell r="N2">
            <v>233.85694614241467</v>
          </cell>
          <cell r="O2">
            <v>261.34315091333417</v>
          </cell>
          <cell r="P2">
            <v>236.27944704998259</v>
          </cell>
          <cell r="Q2">
            <v>284.14429887559049</v>
          </cell>
          <cell r="R2">
            <v>370.39006202829609</v>
          </cell>
          <cell r="S2">
            <v>428.25981703755389</v>
          </cell>
          <cell r="T2">
            <v>469.19175503087621</v>
          </cell>
          <cell r="U2">
            <v>544.06346170946574</v>
          </cell>
          <cell r="V2">
            <v>618.04132613946388</v>
          </cell>
          <cell r="W2">
            <v>597.39969665497881</v>
          </cell>
          <cell r="X2">
            <v>738.3947148069966</v>
          </cell>
          <cell r="Y2">
            <v>745.64715284890144</v>
          </cell>
          <cell r="Z2">
            <v>776.59816943831299</v>
          </cell>
          <cell r="AA2">
            <v>874.75278871804994</v>
          </cell>
          <cell r="AB2">
            <v>1011.866840800723</v>
          </cell>
          <cell r="AC2">
            <v>1003.5956370769188</v>
          </cell>
          <cell r="AD2">
            <v>1185.197160078656</v>
          </cell>
        </row>
        <row r="8">
          <cell r="A8" t="str">
            <v>Primary Energy Requirement (excl. non-energy)</v>
          </cell>
          <cell r="C8">
            <v>167.7602</v>
          </cell>
          <cell r="D8">
            <v>167.802627697378</v>
          </cell>
          <cell r="E8">
            <v>162.48672000000002</v>
          </cell>
          <cell r="F8">
            <v>160.59407999999999</v>
          </cell>
          <cell r="G8">
            <v>174.16413092756795</v>
          </cell>
          <cell r="H8">
            <v>154.64348927091478</v>
          </cell>
          <cell r="I8">
            <v>168.56703819009985</v>
          </cell>
          <cell r="J8">
            <v>180.74292080111704</v>
          </cell>
          <cell r="K8">
            <v>231.39020696097896</v>
          </cell>
          <cell r="L8">
            <v>221.76572044351266</v>
          </cell>
          <cell r="M8">
            <v>235.06919201685432</v>
          </cell>
          <cell r="N8">
            <v>233.85694614241467</v>
          </cell>
          <cell r="O8">
            <v>261.34315091333417</v>
          </cell>
          <cell r="P8">
            <v>236.27944704998259</v>
          </cell>
          <cell r="Q8">
            <v>284.14429887559049</v>
          </cell>
          <cell r="R8">
            <v>370.39198582020009</v>
          </cell>
          <cell r="S8">
            <v>430.25624011438589</v>
          </cell>
          <cell r="T8">
            <v>487.74936514708418</v>
          </cell>
          <cell r="U8">
            <v>588.26391676120977</v>
          </cell>
          <cell r="V8">
            <v>677.40339283755986</v>
          </cell>
          <cell r="W8">
            <v>678.39013614321618</v>
          </cell>
          <cell r="X8">
            <v>826.95198640568231</v>
          </cell>
          <cell r="Y8">
            <v>823.14891920716218</v>
          </cell>
          <cell r="Z8">
            <v>889.20827163668844</v>
          </cell>
          <cell r="AA8">
            <v>1004.8468582121659</v>
          </cell>
          <cell r="AB8">
            <v>1136.7108952726749</v>
          </cell>
          <cell r="AC8">
            <v>1133.6021054106707</v>
          </cell>
          <cell r="AD8">
            <v>1347.3926659792337</v>
          </cell>
        </row>
        <row r="26">
          <cell r="A26" t="str">
            <v>Own Use and Distribution Losses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30">
          <cell r="A30" t="str">
            <v>Total Final Energy Consumption</v>
          </cell>
          <cell r="C30">
            <v>107.81819999999999</v>
          </cell>
          <cell r="D30">
            <v>103.64662769737798</v>
          </cell>
          <cell r="E30">
            <v>91.794719999999984</v>
          </cell>
          <cell r="F30">
            <v>93.514079999999993</v>
          </cell>
          <cell r="G30">
            <v>93.410130927567963</v>
          </cell>
          <cell r="H30">
            <v>91.949489270914768</v>
          </cell>
          <cell r="I30">
            <v>98.274198190099824</v>
          </cell>
          <cell r="J30">
            <v>96.284720801117032</v>
          </cell>
          <cell r="K30">
            <v>117.08968696097894</v>
          </cell>
          <cell r="L30">
            <v>109.84528044351266</v>
          </cell>
          <cell r="M30">
            <v>117.64975201685429</v>
          </cell>
          <cell r="N30">
            <v>129.87754614241467</v>
          </cell>
          <cell r="O30">
            <v>130.17647091333419</v>
          </cell>
          <cell r="P30">
            <v>127.30044704998258</v>
          </cell>
          <cell r="Q30">
            <v>148.82297887559048</v>
          </cell>
          <cell r="R30">
            <v>188.26864196027896</v>
          </cell>
          <cell r="S30">
            <v>196.7290204908401</v>
          </cell>
          <cell r="T30">
            <v>218.12645147536739</v>
          </cell>
          <cell r="U30">
            <v>246.74487436127717</v>
          </cell>
          <cell r="V30">
            <v>282.221711633121</v>
          </cell>
          <cell r="W30">
            <v>310.8204166314477</v>
          </cell>
          <cell r="X30">
            <v>308.77087940651307</v>
          </cell>
          <cell r="Y30">
            <v>299.40316215098511</v>
          </cell>
          <cell r="Z30">
            <v>332.47492592617175</v>
          </cell>
          <cell r="AA30">
            <v>381.04659978977077</v>
          </cell>
          <cell r="AB30">
            <v>401.19802856556811</v>
          </cell>
          <cell r="AC30">
            <v>402.39245909639624</v>
          </cell>
          <cell r="AD30">
            <v>472.49999550554708</v>
          </cell>
        </row>
        <row r="31">
          <cell r="A31" t="str">
            <v>Industry*</v>
          </cell>
          <cell r="C31">
            <v>63.043199999999999</v>
          </cell>
          <cell r="D31">
            <v>63.616320000000002</v>
          </cell>
          <cell r="E31">
            <v>59.341799999999992</v>
          </cell>
          <cell r="F31">
            <v>60.177599999999991</v>
          </cell>
          <cell r="G31">
            <v>61.753679999999996</v>
          </cell>
          <cell r="H31">
            <v>62.111879999999999</v>
          </cell>
          <cell r="I31">
            <v>71.28179999999999</v>
          </cell>
          <cell r="J31">
            <v>71.902679999999989</v>
          </cell>
          <cell r="K31">
            <v>91.86636</v>
          </cell>
          <cell r="L31">
            <v>91.818600000000004</v>
          </cell>
          <cell r="M31">
            <v>100.29599999999999</v>
          </cell>
          <cell r="N31">
            <v>113.28671999999999</v>
          </cell>
          <cell r="O31">
            <v>113.28671999999999</v>
          </cell>
          <cell r="P31">
            <v>108.05699999999999</v>
          </cell>
          <cell r="Q31">
            <v>128.80871999999999</v>
          </cell>
          <cell r="R31">
            <v>163.379765155</v>
          </cell>
          <cell r="S31">
            <v>163.91161066768402</v>
          </cell>
          <cell r="T31">
            <v>152.56414774216739</v>
          </cell>
          <cell r="U31">
            <v>139.18793126715732</v>
          </cell>
          <cell r="V31">
            <v>140.00302302041331</v>
          </cell>
          <cell r="W31">
            <v>152.45870627493935</v>
          </cell>
          <cell r="X31">
            <v>142.17048677978948</v>
          </cell>
          <cell r="Y31">
            <v>134.95924427888613</v>
          </cell>
          <cell r="Z31">
            <v>140.65254601712977</v>
          </cell>
          <cell r="AA31">
            <v>171.18194112568176</v>
          </cell>
          <cell r="AB31">
            <v>178.53391631543576</v>
          </cell>
          <cell r="AC31">
            <v>174.10784268707715</v>
          </cell>
          <cell r="AD31">
            <v>200.75668490498811</v>
          </cell>
        </row>
        <row r="45">
          <cell r="A45" t="str">
            <v>Transport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1.0981753103040002</v>
          </cell>
          <cell r="S45">
            <v>2.6620603483199998</v>
          </cell>
          <cell r="T45">
            <v>21.541990353791999</v>
          </cell>
          <cell r="U45">
            <v>55.568151655089608</v>
          </cell>
          <cell r="V45">
            <v>77.415600677752309</v>
          </cell>
          <cell r="W45">
            <v>92.593773226751992</v>
          </cell>
          <cell r="X45">
            <v>97.793523583787035</v>
          </cell>
          <cell r="Y45">
            <v>84.866967208896014</v>
          </cell>
          <cell r="Z45">
            <v>102.244545186048</v>
          </cell>
          <cell r="AA45">
            <v>116.18072382719998</v>
          </cell>
          <cell r="AB45">
            <v>128.13245662521601</v>
          </cell>
          <cell r="AC45">
            <v>118.481652466128</v>
          </cell>
          <cell r="AD45">
            <v>160.64107568404799</v>
          </cell>
        </row>
        <row r="56">
          <cell r="A56" t="str">
            <v>Residential</v>
          </cell>
          <cell r="C56">
            <v>44.727239999999995</v>
          </cell>
          <cell r="D56">
            <v>39.982547697377981</v>
          </cell>
          <cell r="E56">
            <v>32.405159999999995</v>
          </cell>
          <cell r="F56">
            <v>33.288719999999998</v>
          </cell>
          <cell r="G56">
            <v>31.608690927567967</v>
          </cell>
          <cell r="H56">
            <v>29.789849270914775</v>
          </cell>
          <cell r="I56">
            <v>26.944638190099841</v>
          </cell>
          <cell r="J56">
            <v>24.334280801117046</v>
          </cell>
          <cell r="K56">
            <v>25.175566960978944</v>
          </cell>
          <cell r="L56">
            <v>17.978920443512663</v>
          </cell>
          <cell r="M56">
            <v>17.305992016854312</v>
          </cell>
          <cell r="N56">
            <v>16.543066142414673</v>
          </cell>
          <cell r="O56">
            <v>16.833031498875759</v>
          </cell>
          <cell r="P56">
            <v>16.638058787102047</v>
          </cell>
          <cell r="Q56">
            <v>17.313270349829406</v>
          </cell>
          <cell r="R56">
            <v>19.761274170011152</v>
          </cell>
          <cell r="S56">
            <v>22.306157796998395</v>
          </cell>
          <cell r="T56">
            <v>31.391570625766583</v>
          </cell>
          <cell r="U56">
            <v>32.32691857986795</v>
          </cell>
          <cell r="V56">
            <v>41.393727861409118</v>
          </cell>
          <cell r="W56">
            <v>44.395581019336049</v>
          </cell>
          <cell r="X56">
            <v>42.422472858410671</v>
          </cell>
          <cell r="Y56">
            <v>49.54434228784563</v>
          </cell>
          <cell r="Z56">
            <v>52.386474054893426</v>
          </cell>
          <cell r="AA56">
            <v>52.028194296140427</v>
          </cell>
          <cell r="AB56">
            <v>62.046998970080068</v>
          </cell>
          <cell r="AC56">
            <v>65.677520451369375</v>
          </cell>
          <cell r="AD56">
            <v>64.963251052233176</v>
          </cell>
        </row>
        <row r="57">
          <cell r="A57" t="str">
            <v>Commercial/Public Services</v>
          </cell>
          <cell r="C57">
            <v>4.7759999999999997E-2</v>
          </cell>
          <cell r="D57">
            <v>4.7759999999999997E-2</v>
          </cell>
          <cell r="E57">
            <v>4.7759999999999997E-2</v>
          </cell>
          <cell r="F57">
            <v>4.7759999999999997E-2</v>
          </cell>
          <cell r="G57">
            <v>4.7759999999999997E-2</v>
          </cell>
          <cell r="H57">
            <v>4.7759999999999997E-2</v>
          </cell>
          <cell r="I57">
            <v>4.7759999999999997E-2</v>
          </cell>
          <cell r="J57">
            <v>4.7759999999999997E-2</v>
          </cell>
          <cell r="K57">
            <v>4.7759999999999997E-2</v>
          </cell>
          <cell r="L57">
            <v>4.7759999999999997E-2</v>
          </cell>
          <cell r="M57">
            <v>4.7759999999999997E-2</v>
          </cell>
          <cell r="N57">
            <v>4.7759999999999997E-2</v>
          </cell>
          <cell r="O57">
            <v>5.6719414458430026E-2</v>
          </cell>
          <cell r="P57">
            <v>2.6053882628805458</v>
          </cell>
          <cell r="Q57">
            <v>2.7009885257610922</v>
          </cell>
          <cell r="R57">
            <v>4.0294273249638231</v>
          </cell>
          <cell r="S57">
            <v>7.8491916778376716</v>
          </cell>
          <cell r="T57">
            <v>12.628742753641429</v>
          </cell>
          <cell r="U57">
            <v>19.661872859162287</v>
          </cell>
          <cell r="V57">
            <v>23.409360073546303</v>
          </cell>
          <cell r="W57">
            <v>21.372356110420323</v>
          </cell>
          <cell r="X57">
            <v>26.384396184525869</v>
          </cell>
          <cell r="Y57">
            <v>30.032608375357384</v>
          </cell>
          <cell r="Z57">
            <v>37.191360668100543</v>
          </cell>
          <cell r="AA57">
            <v>41.655740540748553</v>
          </cell>
          <cell r="AB57">
            <v>32.484656654836328</v>
          </cell>
          <cell r="AC57">
            <v>44.125443491821734</v>
          </cell>
          <cell r="AD57">
            <v>46.138983864277762</v>
          </cell>
        </row>
        <row r="60">
          <cell r="A60" t="str">
            <v>Agricultural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A61" t="str">
            <v>Fisheries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73">
          <cell r="A73" t="str">
            <v>Primary Energy Requirement (excl. non-energy)</v>
          </cell>
          <cell r="C73">
            <v>59.941999999999993</v>
          </cell>
          <cell r="D73">
            <v>64.155999999999992</v>
          </cell>
          <cell r="E73">
            <v>70.262</v>
          </cell>
          <cell r="F73">
            <v>65.789999999999992</v>
          </cell>
          <cell r="G73">
            <v>79.11999999999999</v>
          </cell>
          <cell r="H73">
            <v>61.317999999999998</v>
          </cell>
          <cell r="I73">
            <v>62.091999999999992</v>
          </cell>
          <cell r="J73">
            <v>58.307999999999993</v>
          </cell>
          <cell r="K73">
            <v>78.775999999999996</v>
          </cell>
          <cell r="L73">
            <v>72.841999999999999</v>
          </cell>
          <cell r="M73">
            <v>72.841999999999999</v>
          </cell>
          <cell r="N73">
            <v>51.255999999999993</v>
          </cell>
          <cell r="O73">
            <v>78.431999999999988</v>
          </cell>
          <cell r="P73">
            <v>51.427999999999997</v>
          </cell>
          <cell r="Q73">
            <v>54.179999999999993</v>
          </cell>
          <cell r="R73">
            <v>54.288359999999997</v>
          </cell>
          <cell r="S73">
            <v>62.287476096051357</v>
          </cell>
          <cell r="T73">
            <v>57.325498036572782</v>
          </cell>
          <cell r="U73">
            <v>83.275793096818404</v>
          </cell>
          <cell r="V73">
            <v>77.549156461026783</v>
          </cell>
          <cell r="W73">
            <v>51.533877868171984</v>
          </cell>
          <cell r="X73">
            <v>60.775084116803981</v>
          </cell>
          <cell r="Y73">
            <v>69.001988581977614</v>
          </cell>
          <cell r="Z73">
            <v>51.556772735281996</v>
          </cell>
          <cell r="AA73">
            <v>60.944232425259983</v>
          </cell>
          <cell r="AB73">
            <v>69.358155996860006</v>
          </cell>
          <cell r="AC73">
            <v>58.568191835904003</v>
          </cell>
          <cell r="AD73">
            <v>59.477849641143983</v>
          </cell>
        </row>
        <row r="82">
          <cell r="A82" t="str">
            <v>Combined Heat and Power Plants - Electricity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</row>
        <row r="95">
          <cell r="A95" t="str">
            <v>Total Final Energy Consumption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</row>
        <row r="138">
          <cell r="A138" t="str">
            <v>Primary Energy Requirement (excl. non-energy)</v>
          </cell>
          <cell r="C138">
            <v>0</v>
          </cell>
          <cell r="D138">
            <v>0</v>
          </cell>
          <cell r="E138">
            <v>0.42999999999999994</v>
          </cell>
          <cell r="F138">
            <v>1.2899999999999998</v>
          </cell>
          <cell r="G138">
            <v>1.6339999999999999</v>
          </cell>
          <cell r="H138">
            <v>1.3759999999999999</v>
          </cell>
          <cell r="I138">
            <v>1.204</v>
          </cell>
          <cell r="J138">
            <v>4.3</v>
          </cell>
          <cell r="K138">
            <v>14.533999999999999</v>
          </cell>
          <cell r="L138">
            <v>16.081999999999997</v>
          </cell>
          <cell r="M138">
            <v>20.983999999999998</v>
          </cell>
          <cell r="N138">
            <v>28.723999999999997</v>
          </cell>
          <cell r="O138">
            <v>33.367999999999995</v>
          </cell>
          <cell r="P138">
            <v>39.043999999999997</v>
          </cell>
          <cell r="Q138">
            <v>56.33</v>
          </cell>
          <cell r="R138">
            <v>95.624259999999992</v>
          </cell>
          <cell r="S138">
            <v>139.49554319999999</v>
          </cell>
          <cell r="T138">
            <v>168.41986729999999</v>
          </cell>
          <cell r="U138">
            <v>207.26111933300004</v>
          </cell>
          <cell r="V138">
            <v>254.14868573599998</v>
          </cell>
          <cell r="W138">
            <v>242.06067786999998</v>
          </cell>
          <cell r="X138">
            <v>376.70706443220001</v>
          </cell>
          <cell r="Y138">
            <v>344.90112829599997</v>
          </cell>
          <cell r="Z138">
            <v>390.57024527999988</v>
          </cell>
          <cell r="AA138">
            <v>442.04525606199996</v>
          </cell>
          <cell r="AB138">
            <v>565.277794202</v>
          </cell>
          <cell r="AC138">
            <v>528.77171480189998</v>
          </cell>
          <cell r="AD138">
            <v>640.2478013059</v>
          </cell>
        </row>
        <row r="147">
          <cell r="A147" t="str">
            <v>Combined Heat and Power Plants - Electricity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</row>
        <row r="160">
          <cell r="A160" t="str">
            <v>Total Final Energy Consumption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212">
          <cell r="A212" t="str">
            <v>Combined Heat and Power Plants - Electricity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0.68799999999999994</v>
          </cell>
          <cell r="R212">
            <v>0.67871199999999998</v>
          </cell>
          <cell r="S212">
            <v>0.67871199999999998</v>
          </cell>
          <cell r="T212">
            <v>1.153432</v>
          </cell>
          <cell r="U212">
            <v>1.4077339999999998</v>
          </cell>
          <cell r="V212">
            <v>1.4921859999999998</v>
          </cell>
          <cell r="W212">
            <v>1.6245399999999999</v>
          </cell>
          <cell r="X212">
            <v>1.3893325799999998</v>
          </cell>
          <cell r="Y212">
            <v>1.9045307159999998</v>
          </cell>
          <cell r="Z212">
            <v>1.3282049839999999</v>
          </cell>
          <cell r="AA212">
            <v>1.250507252</v>
          </cell>
          <cell r="AB212">
            <v>1.1660413199999999</v>
          </cell>
          <cell r="AC212">
            <v>1.3798699999999999</v>
          </cell>
          <cell r="AD212">
            <v>1.3622399999999999</v>
          </cell>
        </row>
        <row r="225">
          <cell r="A225" t="str">
            <v>Total Final Energy Consumption</v>
          </cell>
          <cell r="C225">
            <v>105.45408</v>
          </cell>
          <cell r="D225">
            <v>100.63774769737799</v>
          </cell>
          <cell r="E225">
            <v>88.857479999999981</v>
          </cell>
          <cell r="F225">
            <v>89.741039999999998</v>
          </cell>
          <cell r="G225">
            <v>90.78333092756796</v>
          </cell>
          <cell r="H225">
            <v>88.964489270914768</v>
          </cell>
          <cell r="I225">
            <v>94.525038190099835</v>
          </cell>
          <cell r="J225">
            <v>91.938560801117035</v>
          </cell>
          <cell r="K225">
            <v>112.43308696097894</v>
          </cell>
          <cell r="L225">
            <v>105.23644044351266</v>
          </cell>
          <cell r="M225">
            <v>113.1841920168543</v>
          </cell>
          <cell r="N225">
            <v>125.41198614241466</v>
          </cell>
          <cell r="O225">
            <v>125.26780449771884</v>
          </cell>
          <cell r="P225">
            <v>118.97535997066063</v>
          </cell>
          <cell r="Q225">
            <v>138.76592248301441</v>
          </cell>
          <cell r="R225">
            <v>175.55147967925015</v>
          </cell>
          <cell r="S225">
            <v>180.55249015249842</v>
          </cell>
          <cell r="T225">
            <v>180.13431495144519</v>
          </cell>
          <cell r="U225">
            <v>169.49109354421907</v>
          </cell>
          <cell r="V225">
            <v>177.07757434097857</v>
          </cell>
          <cell r="W225">
            <v>186.65194769007695</v>
          </cell>
          <cell r="X225">
            <v>175.19245358971872</v>
          </cell>
          <cell r="Y225">
            <v>176.80676513972591</v>
          </cell>
          <cell r="Z225">
            <v>191.49516313972984</v>
          </cell>
          <cell r="AA225">
            <v>221.67529275414302</v>
          </cell>
          <cell r="AB225">
            <v>224.22198526739436</v>
          </cell>
          <cell r="AC225">
            <v>228.3594493373152</v>
          </cell>
          <cell r="AD225">
            <v>246.50291835966368</v>
          </cell>
        </row>
        <row r="277">
          <cell r="A277" t="str">
            <v>Combined Heat and Power Plants - Electricity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</row>
        <row r="290">
          <cell r="A290" t="str">
            <v>Total Final Energy Consumption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</row>
        <row r="342">
          <cell r="A342" t="str">
            <v>Combined Heat and Power Plants - Electricity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1.3759999999999999</v>
          </cell>
          <cell r="Q342">
            <v>1.3759999999999999</v>
          </cell>
          <cell r="R342">
            <v>1.3759999999999999</v>
          </cell>
          <cell r="S342">
            <v>1.0444442</v>
          </cell>
          <cell r="T342">
            <v>1.4553270019999998</v>
          </cell>
          <cell r="U342">
            <v>1.4427028040000001</v>
          </cell>
          <cell r="V342">
            <v>1.4993657959999998</v>
          </cell>
          <cell r="W342">
            <v>1.9281662494421052</v>
          </cell>
          <cell r="X342">
            <v>1.8403765928639995</v>
          </cell>
          <cell r="Y342">
            <v>2.106577288629</v>
          </cell>
          <cell r="Z342">
            <v>2.4702702263999994</v>
          </cell>
          <cell r="AA342">
            <v>3.1134570841000002</v>
          </cell>
          <cell r="AB342">
            <v>2.5466437586696009</v>
          </cell>
          <cell r="AC342">
            <v>3.7989971013999995</v>
          </cell>
          <cell r="AD342">
            <v>3.6662213298799999</v>
          </cell>
        </row>
        <row r="355">
          <cell r="A355" t="str">
            <v>Total Final Energy Consumption</v>
          </cell>
          <cell r="C355">
            <v>2.2685999999999997</v>
          </cell>
          <cell r="D355">
            <v>2.84172</v>
          </cell>
          <cell r="E355">
            <v>2.7939599999999998</v>
          </cell>
          <cell r="F355">
            <v>3.6297599999999997</v>
          </cell>
          <cell r="G355">
            <v>2.4835199999999999</v>
          </cell>
          <cell r="H355">
            <v>2.84172</v>
          </cell>
          <cell r="I355">
            <v>3.60588</v>
          </cell>
          <cell r="J355">
            <v>4.2028799999999995</v>
          </cell>
          <cell r="K355">
            <v>4.4894400000000001</v>
          </cell>
          <cell r="L355">
            <v>4.4416799999999999</v>
          </cell>
          <cell r="M355">
            <v>4.2984</v>
          </cell>
          <cell r="N355">
            <v>4.2984</v>
          </cell>
          <cell r="O355">
            <v>4.2984</v>
          </cell>
          <cell r="P355">
            <v>6.8535599999999999</v>
          </cell>
          <cell r="Q355">
            <v>7.4744399999999995</v>
          </cell>
          <cell r="R355">
            <v>6.9201254999999993</v>
          </cell>
          <cell r="S355">
            <v>6.1098360850294817</v>
          </cell>
          <cell r="T355">
            <v>5.1844809950484425</v>
          </cell>
          <cell r="U355">
            <v>5.1004240002256456</v>
          </cell>
          <cell r="V355">
            <v>7.8630457232826085</v>
          </cell>
          <cell r="W355">
            <v>8.3752869973694111</v>
          </cell>
          <cell r="X355">
            <v>9.4526991099902133</v>
          </cell>
          <cell r="Y355">
            <v>8.7742230740163478</v>
          </cell>
          <cell r="Z355">
            <v>7.0895308425345878</v>
          </cell>
          <cell r="AA355">
            <v>8.1488192903878911</v>
          </cell>
          <cell r="AB355">
            <v>8.8395730230250518</v>
          </cell>
          <cell r="AC355">
            <v>9.3048904005479187</v>
          </cell>
          <cell r="AD355">
            <v>9.7396185228428269</v>
          </cell>
        </row>
        <row r="407">
          <cell r="A407" t="str">
            <v>Combined Heat and Power Plants - Electricity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</row>
        <row r="420">
          <cell r="A420" t="str">
            <v>Total Final Energy Consumption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1.0981753103040002</v>
          </cell>
          <cell r="S420">
            <v>2.6620603483199998</v>
          </cell>
          <cell r="T420">
            <v>21.541990353791999</v>
          </cell>
          <cell r="U420">
            <v>55.568151655089608</v>
          </cell>
          <cell r="V420">
            <v>77.415600677752309</v>
          </cell>
          <cell r="W420">
            <v>92.593773226751992</v>
          </cell>
          <cell r="X420">
            <v>97.793523583787035</v>
          </cell>
          <cell r="Y420">
            <v>84.866967208896014</v>
          </cell>
          <cell r="Z420">
            <v>102.244545186048</v>
          </cell>
          <cell r="AA420">
            <v>116.18072382719998</v>
          </cell>
          <cell r="AB420">
            <v>128.13245662521601</v>
          </cell>
          <cell r="AC420">
            <v>118.481652466128</v>
          </cell>
          <cell r="AD420">
            <v>160.64107568404799</v>
          </cell>
        </row>
        <row r="472">
          <cell r="A472" t="str">
            <v>Combined Heat and Power Plants - Electricity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</row>
        <row r="485">
          <cell r="A485" t="str">
            <v>Total Final Energy Consumption</v>
          </cell>
          <cell r="C485">
            <v>4.7759999999999997E-2</v>
          </cell>
          <cell r="D485">
            <v>0.11939999999999999</v>
          </cell>
          <cell r="E485">
            <v>9.5519999999999994E-2</v>
          </cell>
          <cell r="F485">
            <v>9.5519999999999994E-2</v>
          </cell>
          <cell r="G485">
            <v>9.5519999999999994E-2</v>
          </cell>
          <cell r="H485">
            <v>9.5519999999999994E-2</v>
          </cell>
          <cell r="I485">
            <v>9.5519999999999994E-2</v>
          </cell>
          <cell r="J485">
            <v>9.5519999999999994E-2</v>
          </cell>
          <cell r="K485">
            <v>0.11939999999999999</v>
          </cell>
          <cell r="L485">
            <v>0.11939999999999999</v>
          </cell>
          <cell r="M485">
            <v>0.11939999999999999</v>
          </cell>
          <cell r="N485">
            <v>0.11939999999999999</v>
          </cell>
          <cell r="O485">
            <v>0.16715999999999998</v>
          </cell>
          <cell r="P485">
            <v>0.21492</v>
          </cell>
          <cell r="Q485">
            <v>0.28655999999999998</v>
          </cell>
          <cell r="R485">
            <v>0.46083361319999994</v>
          </cell>
          <cell r="S485">
            <v>0.65035490128934403</v>
          </cell>
          <cell r="T485">
            <v>1.4249856413053441</v>
          </cell>
          <cell r="U485">
            <v>3.2444861662287354</v>
          </cell>
          <cell r="V485">
            <v>5.3943804868063161</v>
          </cell>
          <cell r="W485">
            <v>7.4983988613520092</v>
          </cell>
          <cell r="X485">
            <v>9.0752604660430283</v>
          </cell>
          <cell r="Y485">
            <v>10.202722513494988</v>
          </cell>
          <cell r="Z485">
            <v>11.278273490844281</v>
          </cell>
          <cell r="AA485">
            <v>12.19492822506346</v>
          </cell>
          <cell r="AB485">
            <v>12.997802932837127</v>
          </cell>
          <cell r="AC485">
            <v>13.944568035938902</v>
          </cell>
          <cell r="AD485">
            <v>14.311605438887041</v>
          </cell>
        </row>
        <row r="537">
          <cell r="A537" t="str">
            <v>Combined Heat and Power Plants - Electricity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</row>
        <row r="550">
          <cell r="A550" t="str">
            <v>Total Final Energy Consumption</v>
          </cell>
          <cell r="C550">
            <v>4.7759999999999997E-2</v>
          </cell>
          <cell r="D550">
            <v>4.7759999999999997E-2</v>
          </cell>
          <cell r="E550">
            <v>4.7759999999999997E-2</v>
          </cell>
          <cell r="F550">
            <v>4.7759999999999997E-2</v>
          </cell>
          <cell r="G550">
            <v>4.7759999999999997E-2</v>
          </cell>
          <cell r="H550">
            <v>4.7759999999999997E-2</v>
          </cell>
          <cell r="I550">
            <v>4.7759999999999997E-2</v>
          </cell>
          <cell r="J550">
            <v>4.7759999999999997E-2</v>
          </cell>
          <cell r="K550">
            <v>4.7759999999999997E-2</v>
          </cell>
          <cell r="L550">
            <v>4.7759999999999997E-2</v>
          </cell>
          <cell r="M550">
            <v>4.7759999999999997E-2</v>
          </cell>
          <cell r="N550">
            <v>4.7759999999999997E-2</v>
          </cell>
          <cell r="O550">
            <v>0.44310641561533515</v>
          </cell>
          <cell r="P550">
            <v>1.2566070793219495</v>
          </cell>
          <cell r="Q550">
            <v>2.2960563925760793</v>
          </cell>
          <cell r="R550">
            <v>4.2380278575248163</v>
          </cell>
          <cell r="S550">
            <v>6.7542790037028393</v>
          </cell>
          <cell r="T550">
            <v>9.840679533776445</v>
          </cell>
          <cell r="U550">
            <v>13.340718995514106</v>
          </cell>
          <cell r="V550">
            <v>14.471110404301246</v>
          </cell>
          <cell r="W550">
            <v>15.701009855897393</v>
          </cell>
          <cell r="X550">
            <v>17.256942656974093</v>
          </cell>
          <cell r="Y550">
            <v>18.752484214851908</v>
          </cell>
          <cell r="Z550">
            <v>20.367413267015046</v>
          </cell>
          <cell r="AA550">
            <v>22.846835692976406</v>
          </cell>
          <cell r="AB550">
            <v>27.006210717095598</v>
          </cell>
          <cell r="AC550">
            <v>32.30189885646621</v>
          </cell>
          <cell r="AD550">
            <v>41.304777500105502</v>
          </cell>
        </row>
      </sheetData>
      <sheetData sheetId="49">
        <row r="2">
          <cell r="A2" t="str">
            <v>Indigenous Production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12.909895763940002</v>
          </cell>
          <cell r="W2">
            <v>8.5507786244735993</v>
          </cell>
          <cell r="X2">
            <v>14.180185863013453</v>
          </cell>
          <cell r="Y2">
            <v>45.712976097023905</v>
          </cell>
          <cell r="Z2">
            <v>61.378049965933769</v>
          </cell>
          <cell r="AA2">
            <v>66.090945085523018</v>
          </cell>
          <cell r="AB2">
            <v>68.785308110489211</v>
          </cell>
          <cell r="AC2">
            <v>66.642228958003329</v>
          </cell>
          <cell r="AD2">
            <v>126.34766976956345</v>
          </cell>
        </row>
        <row r="8">
          <cell r="A8" t="str">
            <v>Primary Energy Requirement (excl. non-energy)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12.909895763940002</v>
          </cell>
          <cell r="W8">
            <v>8.5507786244735993</v>
          </cell>
          <cell r="X8">
            <v>14.180185863013453</v>
          </cell>
          <cell r="Y8">
            <v>45.712976097023905</v>
          </cell>
          <cell r="Z8">
            <v>61.378049965933769</v>
          </cell>
          <cell r="AA8">
            <v>66.090945085523018</v>
          </cell>
          <cell r="AB8">
            <v>68.785308110489211</v>
          </cell>
          <cell r="AC8">
            <v>66.642228958003329</v>
          </cell>
          <cell r="AD8">
            <v>126.34766976956345</v>
          </cell>
        </row>
        <row r="26">
          <cell r="A26" t="str">
            <v>Own Use and Distribution Losses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30">
          <cell r="A30" t="str">
            <v>Total Final Energy Consumption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12.909895763940002</v>
          </cell>
          <cell r="W30">
            <v>8.5507786244735993</v>
          </cell>
          <cell r="X30">
            <v>14.180185863013453</v>
          </cell>
          <cell r="Y30">
            <v>27.357344185885989</v>
          </cell>
          <cell r="Z30">
            <v>38.520921001319678</v>
          </cell>
          <cell r="AA30">
            <v>41.572848536843026</v>
          </cell>
          <cell r="AB30">
            <v>43.974944721797222</v>
          </cell>
          <cell r="AC30">
            <v>41.69861359084333</v>
          </cell>
          <cell r="AD30">
            <v>69.956737837736796</v>
          </cell>
        </row>
        <row r="31">
          <cell r="A31" t="str">
            <v>Industry*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12.909895763940002</v>
          </cell>
          <cell r="W31">
            <v>8.5507786244735993</v>
          </cell>
          <cell r="X31">
            <v>14.180185863013453</v>
          </cell>
          <cell r="Y31">
            <v>27.357344185885989</v>
          </cell>
          <cell r="Z31">
            <v>38.520921001319678</v>
          </cell>
          <cell r="AA31">
            <v>41.572848536843026</v>
          </cell>
          <cell r="AB31">
            <v>43.974944721797222</v>
          </cell>
          <cell r="AC31">
            <v>41.69861359084333</v>
          </cell>
          <cell r="AD31">
            <v>69.956737837736796</v>
          </cell>
        </row>
        <row r="45">
          <cell r="A45" t="str">
            <v>Transport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56">
          <cell r="A56" t="str">
            <v>Residential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</row>
        <row r="57">
          <cell r="A57" t="str">
            <v>Commercial/Public Services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</row>
        <row r="60">
          <cell r="A60" t="str">
            <v>Agricultural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A61" t="str">
            <v>Fisheries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</sheetData>
      <sheetData sheetId="50">
        <row r="8">
          <cell r="A8" t="str">
            <v>Primary Energy Requirement (excl. non-energy)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-1.29</v>
          </cell>
          <cell r="I8">
            <v>-11.093999999999999</v>
          </cell>
          <cell r="J8">
            <v>-1.032</v>
          </cell>
          <cell r="K8">
            <v>6.7939999999999996</v>
          </cell>
          <cell r="L8">
            <v>20.725999999999999</v>
          </cell>
          <cell r="M8">
            <v>8.427999999999999</v>
          </cell>
          <cell r="N8">
            <v>-21.499999999999996</v>
          </cell>
          <cell r="O8">
            <v>43.257999999999996</v>
          </cell>
          <cell r="P8">
            <v>100.276</v>
          </cell>
          <cell r="Q8">
            <v>135.36399999999998</v>
          </cell>
          <cell r="R8">
            <v>175.79689999999999</v>
          </cell>
          <cell r="S8">
            <v>152.89749473142857</v>
          </cell>
          <cell r="T8">
            <v>114.41010111800001</v>
          </cell>
          <cell r="U8">
            <v>38.718612894000003</v>
          </cell>
          <cell r="V8">
            <v>65.682778553999995</v>
          </cell>
          <cell r="W8">
            <v>40.448037118000009</v>
          </cell>
          <cell r="X8">
            <v>42.14817722399998</v>
          </cell>
          <cell r="Y8">
            <v>35.558832885999983</v>
          </cell>
          <cell r="Z8">
            <v>192.8285636</v>
          </cell>
          <cell r="AA8">
            <v>184.81890199999998</v>
          </cell>
          <cell r="AB8">
            <v>57.909820000000011</v>
          </cell>
          <cell r="AC8">
            <v>-61.210379599999982</v>
          </cell>
          <cell r="AD8">
            <v>-58.35121500000001</v>
          </cell>
          <cell r="AE8">
            <v>-711.7485999999999</v>
          </cell>
        </row>
        <row r="14">
          <cell r="A14" t="str">
            <v>Oil Refineries &amp; other energy sector</v>
          </cell>
          <cell r="C14">
            <v>8.6</v>
          </cell>
          <cell r="D14">
            <v>8.2560000000000002</v>
          </cell>
          <cell r="E14">
            <v>8.3419999999999987</v>
          </cell>
          <cell r="F14">
            <v>7.911999999999999</v>
          </cell>
          <cell r="G14">
            <v>7.9979999999999993</v>
          </cell>
          <cell r="H14">
            <v>7.7399999999999993</v>
          </cell>
          <cell r="I14">
            <v>7.9979999999999993</v>
          </cell>
          <cell r="J14">
            <v>7.9979999999999993</v>
          </cell>
          <cell r="K14">
            <v>8.6</v>
          </cell>
          <cell r="L14">
            <v>9.8039999999999985</v>
          </cell>
          <cell r="M14">
            <v>9.6319999999999997</v>
          </cell>
          <cell r="N14">
            <v>9.6319999999999997</v>
          </cell>
          <cell r="O14">
            <v>14.706</v>
          </cell>
          <cell r="P14">
            <v>16.425999999999998</v>
          </cell>
          <cell r="Q14">
            <v>16.34</v>
          </cell>
          <cell r="R14">
            <v>14.002175999999999</v>
          </cell>
          <cell r="S14">
            <v>12.480483399999997</v>
          </cell>
          <cell r="T14">
            <v>15.683123399999998</v>
          </cell>
          <cell r="U14">
            <v>12.758357999999999</v>
          </cell>
          <cell r="V14">
            <v>14.158781999999999</v>
          </cell>
          <cell r="W14">
            <v>18.376514400000001</v>
          </cell>
          <cell r="X14">
            <v>18.253723599999997</v>
          </cell>
          <cell r="Y14">
            <v>19.215581999999998</v>
          </cell>
          <cell r="Z14">
            <v>17.476834</v>
          </cell>
          <cell r="AA14">
            <v>15.164194755999999</v>
          </cell>
          <cell r="AB14">
            <v>10.812091999999998</v>
          </cell>
          <cell r="AC14">
            <v>9.9618959999999994</v>
          </cell>
          <cell r="AD14">
            <v>10.125553999999998</v>
          </cell>
          <cell r="AE14">
            <v>115.836</v>
          </cell>
        </row>
        <row r="26">
          <cell r="A26" t="str">
            <v>Own Use and Distribution Losses</v>
          </cell>
          <cell r="C26">
            <v>184.12599999999998</v>
          </cell>
          <cell r="D26">
            <v>195.82199999999997</v>
          </cell>
          <cell r="E26">
            <v>204.85199999999998</v>
          </cell>
          <cell r="F26">
            <v>206.916</v>
          </cell>
          <cell r="G26">
            <v>212.93599999999998</v>
          </cell>
          <cell r="H26">
            <v>219.64399999999998</v>
          </cell>
          <cell r="I26">
            <v>235.46799999999999</v>
          </cell>
          <cell r="J26">
            <v>239.42399999999998</v>
          </cell>
          <cell r="K26">
            <v>263.93399999999997</v>
          </cell>
          <cell r="L26">
            <v>255.16199999999998</v>
          </cell>
          <cell r="M26">
            <v>284.91799999999995</v>
          </cell>
          <cell r="N26">
            <v>273.82399999999996</v>
          </cell>
          <cell r="O26">
            <v>278.20999999999998</v>
          </cell>
          <cell r="P26">
            <v>273.90999999999997</v>
          </cell>
          <cell r="Q26">
            <v>274.12285600878494</v>
          </cell>
          <cell r="R26">
            <v>276.30336883204006</v>
          </cell>
          <cell r="S26">
            <v>298.64932506449668</v>
          </cell>
          <cell r="T26">
            <v>295.51946989713917</v>
          </cell>
          <cell r="U26">
            <v>303.32704793940854</v>
          </cell>
          <cell r="V26">
            <v>282.68496717945669</v>
          </cell>
          <cell r="W26">
            <v>258.8543885218408</v>
          </cell>
          <cell r="X26">
            <v>243.11963573446747</v>
          </cell>
          <cell r="Y26">
            <v>247.57848292522326</v>
          </cell>
          <cell r="Z26">
            <v>242.66164617378868</v>
          </cell>
          <cell r="AA26">
            <v>241.04765248303408</v>
          </cell>
          <cell r="AB26">
            <v>245.07726951340476</v>
          </cell>
          <cell r="AC26">
            <v>254.20345644374677</v>
          </cell>
          <cell r="AD26">
            <v>254.42135556500205</v>
          </cell>
          <cell r="AE26">
            <v>2955.8541446947302</v>
          </cell>
        </row>
        <row r="30">
          <cell r="A30" t="str">
            <v>Total Final Energy Consumption</v>
          </cell>
          <cell r="C30">
            <v>1020.648</v>
          </cell>
          <cell r="D30">
            <v>1071.9899999999998</v>
          </cell>
          <cell r="E30">
            <v>1135.8019999999999</v>
          </cell>
          <cell r="F30">
            <v>1165.5579999999998</v>
          </cell>
          <cell r="G30">
            <v>1217.2439999999999</v>
          </cell>
          <cell r="H30">
            <v>1277.1859999999999</v>
          </cell>
          <cell r="I30">
            <v>1363.3579999999999</v>
          </cell>
          <cell r="J30">
            <v>1437.5759999999998</v>
          </cell>
          <cell r="K30">
            <v>1522.0279999999998</v>
          </cell>
          <cell r="L30">
            <v>1621.444</v>
          </cell>
          <cell r="M30">
            <v>1744.7679999999998</v>
          </cell>
          <cell r="N30">
            <v>1808.0639999999996</v>
          </cell>
          <cell r="O30">
            <v>1872.0479999999998</v>
          </cell>
          <cell r="P30">
            <v>1980.7519999999997</v>
          </cell>
          <cell r="Q30">
            <v>1982.8788143999998</v>
          </cell>
          <cell r="R30">
            <v>2094.2722086698218</v>
          </cell>
          <cell r="S30">
            <v>2225.4613488888226</v>
          </cell>
          <cell r="T30">
            <v>2224.1644820783526</v>
          </cell>
          <cell r="U30">
            <v>2294.0359546520003</v>
          </cell>
          <cell r="V30">
            <v>2173.1964914299183</v>
          </cell>
          <cell r="W30">
            <v>2186.2901641776443</v>
          </cell>
          <cell r="X30">
            <v>2139.232138231825</v>
          </cell>
          <cell r="Y30">
            <v>2078.1507800502959</v>
          </cell>
          <cell r="Z30">
            <v>2081.5202427201666</v>
          </cell>
          <cell r="AA30">
            <v>2075.7471402161082</v>
          </cell>
          <cell r="AB30">
            <v>2156.1678122457647</v>
          </cell>
          <cell r="AC30">
            <v>2199.3470449041438</v>
          </cell>
          <cell r="AD30">
            <v>2223.1306152814682</v>
          </cell>
          <cell r="AE30">
            <v>25573.802847722603</v>
          </cell>
        </row>
        <row r="31">
          <cell r="A31" t="str">
            <v>Industry</v>
          </cell>
          <cell r="C31">
            <v>385.71</v>
          </cell>
          <cell r="D31">
            <v>397.83599999999996</v>
          </cell>
          <cell r="E31">
            <v>419.59399999999999</v>
          </cell>
          <cell r="F31">
            <v>434.64399999999995</v>
          </cell>
          <cell r="G31">
            <v>461.99199999999996</v>
          </cell>
          <cell r="H31">
            <v>495.96199999999993</v>
          </cell>
          <cell r="I31">
            <v>531.65199999999993</v>
          </cell>
          <cell r="J31">
            <v>568.71799999999996</v>
          </cell>
          <cell r="K31">
            <v>609.48199999999997</v>
          </cell>
          <cell r="L31">
            <v>625.30599999999993</v>
          </cell>
          <cell r="M31">
            <v>664.52199999999993</v>
          </cell>
          <cell r="N31">
            <v>667.3599999999999</v>
          </cell>
          <cell r="O31">
            <v>671.91799999999989</v>
          </cell>
          <cell r="P31">
            <v>625.65</v>
          </cell>
          <cell r="Q31">
            <v>592.1099999999999</v>
          </cell>
          <cell r="R31">
            <v>659.87971940266664</v>
          </cell>
          <cell r="S31">
            <v>773.29434785485387</v>
          </cell>
          <cell r="T31">
            <v>729.05786501780437</v>
          </cell>
          <cell r="U31">
            <v>686.05208911802345</v>
          </cell>
          <cell r="V31">
            <v>739.55325167790454</v>
          </cell>
          <cell r="W31">
            <v>783.16744153359195</v>
          </cell>
          <cell r="X31">
            <v>815.85456831095973</v>
          </cell>
          <cell r="Y31">
            <v>787.92173372157981</v>
          </cell>
          <cell r="Z31">
            <v>798.88824686564658</v>
          </cell>
          <cell r="AA31">
            <v>808.02357059559017</v>
          </cell>
          <cell r="AB31">
            <v>846.5455702229691</v>
          </cell>
          <cell r="AC31">
            <v>872.30305996890718</v>
          </cell>
          <cell r="AD31">
            <v>881.83014885975251</v>
          </cell>
        </row>
        <row r="45">
          <cell r="A45" t="str">
            <v>Transport</v>
          </cell>
          <cell r="C45">
            <v>1.3759999999999999</v>
          </cell>
          <cell r="D45">
            <v>1.462</v>
          </cell>
          <cell r="E45">
            <v>1.462</v>
          </cell>
          <cell r="F45">
            <v>1.5479999999999998</v>
          </cell>
          <cell r="G45">
            <v>1.5479999999999998</v>
          </cell>
          <cell r="H45">
            <v>1.5479999999999998</v>
          </cell>
          <cell r="I45">
            <v>1.6339999999999999</v>
          </cell>
          <cell r="J45">
            <v>1.9779999999999998</v>
          </cell>
          <cell r="K45">
            <v>2.0640000000000001</v>
          </cell>
          <cell r="L45">
            <v>2.15</v>
          </cell>
          <cell r="M45">
            <v>2.2359999999999998</v>
          </cell>
          <cell r="N45">
            <v>2.2359999999999998</v>
          </cell>
          <cell r="O45">
            <v>1.9779999999999998</v>
          </cell>
          <cell r="P45">
            <v>1.9779999999999998</v>
          </cell>
          <cell r="Q45">
            <v>4.343</v>
          </cell>
          <cell r="R45">
            <v>5.0653999999999995</v>
          </cell>
          <cell r="S45">
            <v>4.8683887919999993</v>
          </cell>
          <cell r="T45">
            <v>4.3849507139999995</v>
          </cell>
          <cell r="U45">
            <v>4.6515507139999999</v>
          </cell>
          <cell r="V45">
            <v>3.8538215079999998</v>
          </cell>
          <cell r="W45">
            <v>3.9183011259999994</v>
          </cell>
          <cell r="X45">
            <v>3.9206183785021227</v>
          </cell>
          <cell r="Y45">
            <v>3.9121905742961123</v>
          </cell>
          <cell r="Z45">
            <v>3.6539701121670118</v>
          </cell>
          <cell r="AA45">
            <v>3.4641879786485408</v>
          </cell>
          <cell r="AB45">
            <v>3.7447661406186339</v>
          </cell>
          <cell r="AC45">
            <v>4.2040927857327883</v>
          </cell>
          <cell r="AD45">
            <v>4.5119850738325651</v>
          </cell>
        </row>
        <row r="56">
          <cell r="A56" t="str">
            <v>Residential</v>
          </cell>
          <cell r="C56">
            <v>356.21199999999999</v>
          </cell>
          <cell r="D56">
            <v>374.18599999999998</v>
          </cell>
          <cell r="E56">
            <v>396.11599999999999</v>
          </cell>
          <cell r="F56">
            <v>402.99599999999998</v>
          </cell>
          <cell r="G56">
            <v>415.37999999999994</v>
          </cell>
          <cell r="H56">
            <v>426.55999999999995</v>
          </cell>
          <cell r="I56">
            <v>448.83399999999995</v>
          </cell>
          <cell r="J56">
            <v>457.95</v>
          </cell>
          <cell r="K56">
            <v>473.94599999999997</v>
          </cell>
          <cell r="L56">
            <v>516.774</v>
          </cell>
          <cell r="M56">
            <v>548.25</v>
          </cell>
          <cell r="N56">
            <v>578.60799999999995</v>
          </cell>
          <cell r="O56">
            <v>565.79399999999998</v>
          </cell>
          <cell r="P56">
            <v>599.07599999999991</v>
          </cell>
          <cell r="Q56">
            <v>631.75599999999997</v>
          </cell>
          <cell r="R56">
            <v>645.9974021999999</v>
          </cell>
          <cell r="S56">
            <v>695.11443599999996</v>
          </cell>
          <cell r="T56">
            <v>693.41283999999996</v>
          </cell>
          <cell r="U56">
            <v>733.20621041253514</v>
          </cell>
          <cell r="V56">
            <v>698.59286147943487</v>
          </cell>
          <cell r="W56">
            <v>734.95332219634304</v>
          </cell>
          <cell r="X56">
            <v>712.35767603068541</v>
          </cell>
          <cell r="Y56">
            <v>698.36016199999995</v>
          </cell>
          <cell r="Z56">
            <v>683.505898</v>
          </cell>
          <cell r="AA56">
            <v>662.52674779799986</v>
          </cell>
          <cell r="AB56">
            <v>677.74542579000001</v>
          </cell>
          <cell r="AC56">
            <v>677.05604049219596</v>
          </cell>
          <cell r="AD56">
            <v>684.4756439759999</v>
          </cell>
        </row>
        <row r="57">
          <cell r="A57" t="str">
            <v>Commercial/Public Services</v>
          </cell>
          <cell r="C57">
            <v>240.36999999999998</v>
          </cell>
          <cell r="D57">
            <v>260.49399999999997</v>
          </cell>
          <cell r="E57">
            <v>278.64</v>
          </cell>
          <cell r="F57">
            <v>285.34799999999996</v>
          </cell>
          <cell r="G57">
            <v>296.35599999999999</v>
          </cell>
          <cell r="H57">
            <v>310.11599999999999</v>
          </cell>
          <cell r="I57">
            <v>336.26</v>
          </cell>
          <cell r="J57">
            <v>361.88799999999998</v>
          </cell>
          <cell r="K57">
            <v>386.57</v>
          </cell>
          <cell r="L57">
            <v>431.20399999999995</v>
          </cell>
          <cell r="M57">
            <v>480.73999999999995</v>
          </cell>
          <cell r="N57">
            <v>507.83</v>
          </cell>
          <cell r="O57">
            <v>580.32799999999997</v>
          </cell>
          <cell r="P57">
            <v>702.01799999999992</v>
          </cell>
          <cell r="Q57">
            <v>702.38181439999994</v>
          </cell>
          <cell r="R57">
            <v>728.00325745907026</v>
          </cell>
          <cell r="S57">
            <v>699.44037624196847</v>
          </cell>
          <cell r="T57">
            <v>749.08002634654849</v>
          </cell>
          <cell r="U57">
            <v>821.84570440744164</v>
          </cell>
          <cell r="V57">
            <v>683.20855676457927</v>
          </cell>
          <cell r="W57">
            <v>616.26309932170943</v>
          </cell>
          <cell r="X57">
            <v>559.11127551167795</v>
          </cell>
          <cell r="Y57">
            <v>539.96869375441997</v>
          </cell>
          <cell r="Z57">
            <v>547.48412774235317</v>
          </cell>
          <cell r="AA57">
            <v>553.74463384386968</v>
          </cell>
          <cell r="AB57">
            <v>580.14405009217705</v>
          </cell>
          <cell r="AC57">
            <v>597.79585165730782</v>
          </cell>
          <cell r="AD57">
            <v>604.32483737188363</v>
          </cell>
        </row>
        <row r="60">
          <cell r="A60" t="str">
            <v>Agricultural</v>
          </cell>
          <cell r="C60">
            <v>36.979999999999997</v>
          </cell>
          <cell r="D60">
            <v>38.012</v>
          </cell>
          <cell r="E60">
            <v>39.989999999999995</v>
          </cell>
          <cell r="F60">
            <v>41.021999999999998</v>
          </cell>
          <cell r="G60">
            <v>41.967999999999996</v>
          </cell>
          <cell r="H60">
            <v>43</v>
          </cell>
          <cell r="I60">
            <v>44.977999999999994</v>
          </cell>
          <cell r="J60">
            <v>47.041999999999994</v>
          </cell>
          <cell r="K60">
            <v>49.965999999999994</v>
          </cell>
          <cell r="L60">
            <v>46.01</v>
          </cell>
          <cell r="M60">
            <v>49.019999999999996</v>
          </cell>
          <cell r="N60">
            <v>52.029999999999994</v>
          </cell>
          <cell r="O60">
            <v>52.029999999999994</v>
          </cell>
          <cell r="P60">
            <v>52.029999999999994</v>
          </cell>
          <cell r="Q60">
            <v>52.287999999999997</v>
          </cell>
          <cell r="R60">
            <v>55.326429608084815</v>
          </cell>
          <cell r="S60">
            <v>52.743799999999993</v>
          </cell>
          <cell r="T60">
            <v>48.228799999999993</v>
          </cell>
          <cell r="U60">
            <v>48.280399999999993</v>
          </cell>
          <cell r="V60">
            <v>47.988</v>
          </cell>
          <cell r="W60">
            <v>47.988</v>
          </cell>
          <cell r="X60">
            <v>47.988</v>
          </cell>
          <cell r="Y60">
            <v>47.988</v>
          </cell>
          <cell r="Z60">
            <v>47.988</v>
          </cell>
          <cell r="AA60">
            <v>47.988</v>
          </cell>
          <cell r="AB60">
            <v>47.988</v>
          </cell>
          <cell r="AC60">
            <v>47.988</v>
          </cell>
          <cell r="AD60">
            <v>47.988</v>
          </cell>
        </row>
        <row r="61">
          <cell r="A61" t="str">
            <v>Fisheries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</sheetData>
      <sheetData sheetId="51"/>
      <sheetData sheetId="52">
        <row r="2">
          <cell r="A2" t="str">
            <v>Coal</v>
          </cell>
          <cell r="C2">
            <v>856.17687355164628</v>
          </cell>
          <cell r="D2">
            <v>859.36680248598554</v>
          </cell>
          <cell r="E2">
            <v>432.95863830415476</v>
          </cell>
          <cell r="F2">
            <v>530.63693859555849</v>
          </cell>
          <cell r="G2">
            <v>203.98671386102831</v>
          </cell>
          <cell r="H2">
            <v>282.64173511038206</v>
          </cell>
          <cell r="I2">
            <v>473.25964974929656</v>
          </cell>
          <cell r="J2">
            <v>355.81760848286234</v>
          </cell>
          <cell r="K2">
            <v>308.34632049072695</v>
          </cell>
          <cell r="L2">
            <v>253.30480557658623</v>
          </cell>
          <cell r="M2">
            <v>446.12692066371045</v>
          </cell>
          <cell r="N2">
            <v>511.81406939626152</v>
          </cell>
          <cell r="O2">
            <v>483.77183053811029</v>
          </cell>
          <cell r="P2">
            <v>694.72823029317283</v>
          </cell>
          <cell r="Q2">
            <v>768.87021957261106</v>
          </cell>
          <cell r="R2">
            <v>838.45460720025585</v>
          </cell>
          <cell r="S2">
            <v>723.32158510991803</v>
          </cell>
          <cell r="T2">
            <v>735.77980553886141</v>
          </cell>
          <cell r="U2">
            <v>654.41399909166194</v>
          </cell>
          <cell r="V2">
            <v>445.36183334471554</v>
          </cell>
          <cell r="W2">
            <v>446.46267068748796</v>
          </cell>
          <cell r="X2">
            <v>389.10683099366344</v>
          </cell>
          <cell r="Y2">
            <v>384.25047664788173</v>
          </cell>
          <cell r="Z2">
            <v>325.64687565487799</v>
          </cell>
          <cell r="AA2">
            <v>423.76841370785172</v>
          </cell>
          <cell r="AB2">
            <v>419.84980622728796</v>
          </cell>
          <cell r="AC2">
            <v>421.79019378898414</v>
          </cell>
          <cell r="AD2">
            <v>405.05322745151852</v>
          </cell>
        </row>
        <row r="7">
          <cell r="A7" t="str">
            <v>Peat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1.813573254925575</v>
          </cell>
          <cell r="S7">
            <v>1.5880221961881673</v>
          </cell>
          <cell r="T7">
            <v>3.264437285605986</v>
          </cell>
          <cell r="U7">
            <v>2.9823103418285863</v>
          </cell>
          <cell r="V7">
            <v>5.2679158415697849</v>
          </cell>
          <cell r="W7">
            <v>2.1312781021535914</v>
          </cell>
          <cell r="X7">
            <v>2.122173265906131</v>
          </cell>
          <cell r="Y7">
            <v>3.6092180742306219</v>
          </cell>
          <cell r="Z7">
            <v>2.5539899577253644</v>
          </cell>
          <cell r="AA7">
            <v>3.3369300916091293</v>
          </cell>
          <cell r="AB7">
            <v>3.8803339823238945</v>
          </cell>
          <cell r="AC7">
            <v>4.102081457902691</v>
          </cell>
          <cell r="AD7">
            <v>3.5456506980903599</v>
          </cell>
        </row>
        <row r="11">
          <cell r="A11" t="str">
            <v>Oil</v>
          </cell>
          <cell r="C11">
            <v>2198.4982980606705</v>
          </cell>
          <cell r="D11">
            <v>2261.7226424771684</v>
          </cell>
          <cell r="E11">
            <v>2448.664335297447</v>
          </cell>
          <cell r="F11">
            <v>2467.2236406511224</v>
          </cell>
          <cell r="G11">
            <v>3116.4616890784168</v>
          </cell>
          <cell r="H11">
            <v>3114.9449881742057</v>
          </cell>
          <cell r="I11">
            <v>2736.3039117748826</v>
          </cell>
          <cell r="J11">
            <v>3178.8642279315459</v>
          </cell>
          <cell r="K11">
            <v>3169.4751871544604</v>
          </cell>
          <cell r="L11">
            <v>3428.2710150764524</v>
          </cell>
          <cell r="M11">
            <v>3855.7620236249354</v>
          </cell>
          <cell r="N11">
            <v>3799.3864134032615</v>
          </cell>
          <cell r="O11">
            <v>3558.2824151644681</v>
          </cell>
          <cell r="P11">
            <v>3558.4161162924465</v>
          </cell>
          <cell r="Q11">
            <v>3562.6695961657697</v>
          </cell>
          <cell r="R11">
            <v>3705.6552561782232</v>
          </cell>
          <cell r="S11">
            <v>3331.9035154632975</v>
          </cell>
          <cell r="T11">
            <v>3280.4393560769918</v>
          </cell>
          <cell r="U11">
            <v>3224.0650186729513</v>
          </cell>
          <cell r="V11">
            <v>2430.1942028770568</v>
          </cell>
          <cell r="W11">
            <v>2371.1112916374595</v>
          </cell>
          <cell r="X11">
            <v>1795.9140937925636</v>
          </cell>
          <cell r="Y11">
            <v>1619.8153086465095</v>
          </cell>
          <cell r="Z11">
            <v>1707.755686557005</v>
          </cell>
          <cell r="AA11">
            <v>1519.7825446818383</v>
          </cell>
          <cell r="AB11">
            <v>1491.0197335417622</v>
          </cell>
          <cell r="AC11">
            <v>1556.0498078263058</v>
          </cell>
          <cell r="AD11">
            <v>1593.1803525913451</v>
          </cell>
        </row>
        <row r="25">
          <cell r="A25" t="str">
            <v>Natural Gas</v>
          </cell>
          <cell r="C25">
            <v>824.35229345784637</v>
          </cell>
          <cell r="D25">
            <v>867.45762434547271</v>
          </cell>
          <cell r="E25">
            <v>801.75915450984917</v>
          </cell>
          <cell r="F25">
            <v>895.93744356655861</v>
          </cell>
          <cell r="G25">
            <v>827.32561660242004</v>
          </cell>
          <cell r="H25">
            <v>849.17687104840422</v>
          </cell>
          <cell r="I25">
            <v>865.59069407789787</v>
          </cell>
          <cell r="J25">
            <v>887.54612296687719</v>
          </cell>
          <cell r="K25">
            <v>944.40665747474986</v>
          </cell>
          <cell r="L25">
            <v>959.97172665944311</v>
          </cell>
          <cell r="M25">
            <v>1121.4147304418525</v>
          </cell>
          <cell r="N25">
            <v>1056.693488713106</v>
          </cell>
          <cell r="O25">
            <v>1031.6378846154175</v>
          </cell>
          <cell r="P25">
            <v>1041.4004214621268</v>
          </cell>
          <cell r="Q25">
            <v>1134.0016444447576</v>
          </cell>
          <cell r="R25">
            <v>1097.6874078794667</v>
          </cell>
          <cell r="S25">
            <v>1255.1176807169754</v>
          </cell>
          <cell r="T25">
            <v>1212.5396078164399</v>
          </cell>
          <cell r="U25">
            <v>1200.1761416265604</v>
          </cell>
          <cell r="V25">
            <v>1002.9003452750169</v>
          </cell>
          <cell r="W25">
            <v>1046.0118190723781</v>
          </cell>
          <cell r="X25">
            <v>1352.9912245795904</v>
          </cell>
          <cell r="Y25">
            <v>1473.6429117391388</v>
          </cell>
          <cell r="Z25">
            <v>1439.8569261440159</v>
          </cell>
          <cell r="AA25">
            <v>1613.2845011895536</v>
          </cell>
          <cell r="AB25">
            <v>1736.9995890035091</v>
          </cell>
          <cell r="AC25">
            <v>1764.7702341821578</v>
          </cell>
          <cell r="AD25">
            <v>1785.7398086561475</v>
          </cell>
        </row>
        <row r="35">
          <cell r="A35" t="str">
            <v>Non-Renewable (wastes)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29.292120748673852</v>
          </cell>
          <cell r="W35">
            <v>16.697306534322845</v>
          </cell>
          <cell r="X35">
            <v>29.888636719753702</v>
          </cell>
          <cell r="Y35">
            <v>57.663117387055699</v>
          </cell>
          <cell r="Z35">
            <v>81.193421936861867</v>
          </cell>
          <cell r="AA35">
            <v>87.626197521432772</v>
          </cell>
          <cell r="AB35">
            <v>92.689275039003817</v>
          </cell>
          <cell r="AC35">
            <v>87.891281917883447</v>
          </cell>
          <cell r="AD35">
            <v>147.45304070977957</v>
          </cell>
        </row>
        <row r="36">
          <cell r="A36" t="str">
            <v>Electricity</v>
          </cell>
          <cell r="C36">
            <v>4019.9408927829872</v>
          </cell>
          <cell r="D36">
            <v>4093.6265983916815</v>
          </cell>
          <cell r="E36">
            <v>4329.3236420526082</v>
          </cell>
          <cell r="F36">
            <v>4358.1030245778611</v>
          </cell>
          <cell r="G36">
            <v>4593.8623527096161</v>
          </cell>
          <cell r="H36">
            <v>4964.097052341197</v>
          </cell>
          <cell r="I36">
            <v>5281.3907920000966</v>
          </cell>
          <cell r="J36">
            <v>5546.8617092541854</v>
          </cell>
          <cell r="K36">
            <v>5833.3259498381358</v>
          </cell>
          <cell r="L36">
            <v>5924.8901714160138</v>
          </cell>
          <cell r="M36">
            <v>5954.6851136015566</v>
          </cell>
          <cell r="N36">
            <v>6259.8130970505144</v>
          </cell>
          <cell r="O36">
            <v>5804.3843851988586</v>
          </cell>
          <cell r="P36">
            <v>4907.6602560098154</v>
          </cell>
          <cell r="Q36">
            <v>4389.5244063375148</v>
          </cell>
          <cell r="R36">
            <v>4879.565998433136</v>
          </cell>
          <cell r="S36">
            <v>5356.7942005971381</v>
          </cell>
          <cell r="T36">
            <v>4751.6955882796565</v>
          </cell>
          <cell r="U36">
            <v>4365.7598717039618</v>
          </cell>
          <cell r="V36">
            <v>4492.0709626106827</v>
          </cell>
          <cell r="W36">
            <v>4826.1522294171191</v>
          </cell>
          <cell r="X36">
            <v>4639.0146984005778</v>
          </cell>
          <cell r="Y36">
            <v>4855.3851967133514</v>
          </cell>
          <cell r="Z36">
            <v>4339.8154889889511</v>
          </cell>
          <cell r="AA36">
            <v>4274.0885300710452</v>
          </cell>
          <cell r="AB36">
            <v>4576.6495968847321</v>
          </cell>
          <cell r="AC36">
            <v>4872.6003983054279</v>
          </cell>
          <cell r="AD36">
            <v>4476.6277746202541</v>
          </cell>
        </row>
        <row r="39">
          <cell r="A39" t="str">
            <v>Total excluding Electricity</v>
          </cell>
          <cell r="C39">
            <v>3879.0274650701631</v>
          </cell>
          <cell r="D39">
            <v>3988.5470693086268</v>
          </cell>
          <cell r="E39">
            <v>3683.3821281114506</v>
          </cell>
          <cell r="F39">
            <v>3893.7980228132396</v>
          </cell>
          <cell r="G39">
            <v>4147.7740195418655</v>
          </cell>
          <cell r="H39">
            <v>4246.7635943329915</v>
          </cell>
          <cell r="I39">
            <v>4075.1542556020768</v>
          </cell>
          <cell r="J39">
            <v>4422.2279593812855</v>
          </cell>
          <cell r="K39">
            <v>4422.2281651199373</v>
          </cell>
          <cell r="L39">
            <v>4641.5475473124816</v>
          </cell>
          <cell r="M39">
            <v>5423.3036747304977</v>
          </cell>
          <cell r="N39">
            <v>5367.8939715126289</v>
          </cell>
          <cell r="O39">
            <v>5073.6921303179961</v>
          </cell>
          <cell r="P39">
            <v>5294.5447680477464</v>
          </cell>
          <cell r="Q39">
            <v>5465.541460183138</v>
          </cell>
          <cell r="R39">
            <v>5643.6108445128721</v>
          </cell>
          <cell r="S39">
            <v>5311.9308034863789</v>
          </cell>
          <cell r="T39">
            <v>5232.0232067178986</v>
          </cell>
          <cell r="U39">
            <v>5081.637469733002</v>
          </cell>
          <cell r="V39">
            <v>3913.0164180870329</v>
          </cell>
          <cell r="W39">
            <v>3882.4143660338023</v>
          </cell>
          <cell r="X39">
            <v>3570.0229593514773</v>
          </cell>
          <cell r="Y39">
            <v>3538.9810324948162</v>
          </cell>
          <cell r="Z39">
            <v>3557.0069002504861</v>
          </cell>
          <cell r="AA39">
            <v>3647.7985871922856</v>
          </cell>
          <cell r="AB39">
            <v>3744.438737793887</v>
          </cell>
          <cell r="AC39">
            <v>3834.6035991732338</v>
          </cell>
          <cell r="AD39">
            <v>3934.9720801068811</v>
          </cell>
          <cell r="AE39">
            <v>44.039436773086024</v>
          </cell>
          <cell r="AF39">
            <v>46.780305150815188</v>
          </cell>
        </row>
        <row r="40">
          <cell r="A40" t="str">
            <v>Total</v>
          </cell>
          <cell r="C40">
            <v>7898.9683578531503</v>
          </cell>
          <cell r="D40">
            <v>8082.1736677003082</v>
          </cell>
          <cell r="E40">
            <v>8012.7057701640588</v>
          </cell>
          <cell r="F40">
            <v>8251.9010473911003</v>
          </cell>
          <cell r="G40">
            <v>8741.6363722514816</v>
          </cell>
          <cell r="H40">
            <v>9210.8606466741876</v>
          </cell>
          <cell r="I40">
            <v>9356.5450476021724</v>
          </cell>
          <cell r="J40">
            <v>9969.0896686354718</v>
          </cell>
          <cell r="K40">
            <v>10255.554114958073</v>
          </cell>
          <cell r="L40">
            <v>10566.437718728495</v>
          </cell>
          <cell r="M40">
            <v>11377.988788332055</v>
          </cell>
          <cell r="N40">
            <v>11627.707068563144</v>
          </cell>
          <cell r="O40">
            <v>10878.076515516856</v>
          </cell>
          <cell r="P40">
            <v>10202.205024057563</v>
          </cell>
          <cell r="Q40">
            <v>9855.0658665206538</v>
          </cell>
          <cell r="R40">
            <v>10523.176842946008</v>
          </cell>
          <cell r="S40">
            <v>10668.725004083517</v>
          </cell>
          <cell r="T40">
            <v>9983.718794997556</v>
          </cell>
          <cell r="U40">
            <v>9447.3973414369648</v>
          </cell>
          <cell r="V40">
            <v>8405.0873806977161</v>
          </cell>
          <cell r="W40">
            <v>8708.5665954509204</v>
          </cell>
          <cell r="X40">
            <v>8209.0376577520547</v>
          </cell>
          <cell r="Y40">
            <v>8394.3662292081681</v>
          </cell>
          <cell r="Z40">
            <v>7896.8223892394371</v>
          </cell>
          <cell r="AA40">
            <v>7921.8871172633308</v>
          </cell>
          <cell r="AB40">
            <v>8321.0883346786195</v>
          </cell>
          <cell r="AC40">
            <v>8707.2039974786621</v>
          </cell>
          <cell r="AD40">
            <v>8411.5998547271356</v>
          </cell>
          <cell r="AE40">
            <v>100</v>
          </cell>
          <cell r="AF40">
            <v>100</v>
          </cell>
        </row>
        <row r="42">
          <cell r="A42" t="str">
            <v>Total Non-ETS</v>
          </cell>
          <cell r="R42">
            <v>1657.8128738625624</v>
          </cell>
          <cell r="S42">
            <v>1255.4182562702449</v>
          </cell>
          <cell r="T42">
            <v>1159.3434416691248</v>
          </cell>
          <cell r="U42">
            <v>1628.0985658102354</v>
          </cell>
          <cell r="V42">
            <v>1211.641932171156</v>
          </cell>
          <cell r="W42">
            <v>1120.8129704002577</v>
          </cell>
          <cell r="X42">
            <v>853.12913873903653</v>
          </cell>
          <cell r="Y42">
            <v>722.48794605290823</v>
          </cell>
          <cell r="Z42">
            <v>531.44171450394651</v>
          </cell>
          <cell r="AA42">
            <v>370.83118784616181</v>
          </cell>
          <cell r="AB42">
            <v>392.65762233136411</v>
          </cell>
          <cell r="AC42">
            <v>426.92205106845677</v>
          </cell>
          <cell r="AD42">
            <v>528.99991344696446</v>
          </cell>
          <cell r="AE42">
            <v>4.9030900297280304</v>
          </cell>
          <cell r="AF42">
            <v>6.2889334084250095</v>
          </cell>
        </row>
      </sheetData>
      <sheetData sheetId="53">
        <row r="2">
          <cell r="A2" t="str">
            <v>Coal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</row>
        <row r="7">
          <cell r="A7" t="str">
            <v>Peat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</row>
        <row r="11">
          <cell r="A11" t="str">
            <v>Oil</v>
          </cell>
          <cell r="C11">
            <v>6028.9414178619008</v>
          </cell>
          <cell r="D11">
            <v>6172.7327130165268</v>
          </cell>
          <cell r="E11">
            <v>6452.2540153867149</v>
          </cell>
          <cell r="F11">
            <v>6872.9554430994594</v>
          </cell>
          <cell r="G11">
            <v>6949.4526437356108</v>
          </cell>
          <cell r="H11">
            <v>7087.6100115530726</v>
          </cell>
          <cell r="I11">
            <v>7950.6823957653405</v>
          </cell>
          <cell r="J11">
            <v>8522.1888330473012</v>
          </cell>
          <cell r="K11">
            <v>9868.3354272200158</v>
          </cell>
          <cell r="L11">
            <v>10996.536768798233</v>
          </cell>
          <cell r="M11">
            <v>12314.66213130116</v>
          </cell>
          <cell r="N11">
            <v>13165.443831610501</v>
          </cell>
          <cell r="O11">
            <v>13503.585999503506</v>
          </cell>
          <cell r="P11">
            <v>13655.330667756443</v>
          </cell>
          <cell r="Q11">
            <v>14245.974912841342</v>
          </cell>
          <cell r="R11">
            <v>15256.023128059034</v>
          </cell>
          <cell r="S11">
            <v>16320.715373979043</v>
          </cell>
          <cell r="T11">
            <v>17110.195926063487</v>
          </cell>
          <cell r="U11">
            <v>16192.969825271412</v>
          </cell>
          <cell r="V11">
            <v>14385.062188536966</v>
          </cell>
          <cell r="W11">
            <v>13542.314778438073</v>
          </cell>
          <cell r="X11">
            <v>13007.687199056452</v>
          </cell>
          <cell r="Y11">
            <v>12306.627305543068</v>
          </cell>
          <cell r="Z11">
            <v>12795.974596368498</v>
          </cell>
          <cell r="AA11">
            <v>13291.305452629034</v>
          </cell>
          <cell r="AB11">
            <v>14053.042804292876</v>
          </cell>
          <cell r="AC11">
            <v>14596.610087797799</v>
          </cell>
          <cell r="AD11">
            <v>14772.857900088282</v>
          </cell>
        </row>
        <row r="14">
          <cell r="A14" t="str">
            <v>Gasoline</v>
          </cell>
          <cell r="C14">
            <v>2760.5489467542147</v>
          </cell>
          <cell r="D14">
            <v>2822.9260677161697</v>
          </cell>
          <cell r="E14">
            <v>3028.7955568348684</v>
          </cell>
          <cell r="F14">
            <v>2972.6973285814565</v>
          </cell>
          <cell r="G14">
            <v>3069.4267882900826</v>
          </cell>
          <cell r="H14">
            <v>3234.7210552591018</v>
          </cell>
          <cell r="I14">
            <v>3428.1392684597618</v>
          </cell>
          <cell r="J14">
            <v>3665.1920384937521</v>
          </cell>
          <cell r="K14">
            <v>4073.8817820862018</v>
          </cell>
          <cell r="L14">
            <v>4410.6985555083784</v>
          </cell>
          <cell r="M14">
            <v>4657.1028666219436</v>
          </cell>
          <cell r="N14">
            <v>4838.0167021859297</v>
          </cell>
          <cell r="O14">
            <v>4944.1116287850718</v>
          </cell>
          <cell r="P14">
            <v>4937.8304406131774</v>
          </cell>
          <cell r="Q14">
            <v>5068.8374069635502</v>
          </cell>
          <cell r="R14">
            <v>5336.6214189676339</v>
          </cell>
          <cell r="S14">
            <v>5417.0364570680886</v>
          </cell>
          <cell r="T14">
            <v>5523.2488666324916</v>
          </cell>
          <cell r="U14">
            <v>5265.9561850115861</v>
          </cell>
          <cell r="V14">
            <v>4792.9076132474711</v>
          </cell>
          <cell r="W14">
            <v>4327.9991590104237</v>
          </cell>
          <cell r="X14">
            <v>4098.942111140238</v>
          </cell>
          <cell r="Y14">
            <v>3727.103180828879</v>
          </cell>
          <cell r="Z14">
            <v>3507.5296709432751</v>
          </cell>
          <cell r="AA14">
            <v>3320.4802168544188</v>
          </cell>
          <cell r="AB14">
            <v>3147.4424336956631</v>
          </cell>
          <cell r="AC14">
            <v>2937.3678997757288</v>
          </cell>
          <cell r="AD14">
            <v>2648.7662562514456</v>
          </cell>
        </row>
        <row r="16">
          <cell r="A16" t="str">
            <v>Jet Kerosene</v>
          </cell>
          <cell r="C16">
            <v>1117.6358561314582</v>
          </cell>
          <cell r="D16">
            <v>1079.8565713994778</v>
          </cell>
          <cell r="E16">
            <v>944.48104579827896</v>
          </cell>
          <cell r="F16">
            <v>1375.7936539441723</v>
          </cell>
          <cell r="G16">
            <v>1224.6768173329876</v>
          </cell>
          <cell r="H16">
            <v>1196.3425123000668</v>
          </cell>
          <cell r="I16">
            <v>1105.0427928554861</v>
          </cell>
          <cell r="J16">
            <v>1328.5698523477504</v>
          </cell>
          <cell r="K16">
            <v>1372.6456870216698</v>
          </cell>
          <cell r="L16">
            <v>1621.3589681905507</v>
          </cell>
          <cell r="M16">
            <v>1879.5170180670607</v>
          </cell>
          <cell r="N16">
            <v>2257.3091594598559</v>
          </cell>
          <cell r="O16">
            <v>2395.8329375798166</v>
          </cell>
          <cell r="P16">
            <v>2342.3124235952946</v>
          </cell>
          <cell r="Q16">
            <v>2219.5288712737797</v>
          </cell>
          <cell r="R16">
            <v>2561.6593034809925</v>
          </cell>
          <cell r="S16">
            <v>2952.7289655113304</v>
          </cell>
          <cell r="T16">
            <v>3118.4644708058445</v>
          </cell>
          <cell r="U16">
            <v>2899.6751812233661</v>
          </cell>
          <cell r="V16">
            <v>2292.2807907136303</v>
          </cell>
          <cell r="W16">
            <v>2352.4991698139602</v>
          </cell>
          <cell r="X16">
            <v>2090.4961416226474</v>
          </cell>
          <cell r="Y16">
            <v>1750.5464384075769</v>
          </cell>
          <cell r="Z16">
            <v>2017.7338020241325</v>
          </cell>
          <cell r="AA16">
            <v>2235.8215807965062</v>
          </cell>
          <cell r="AB16">
            <v>2530.1177629901172</v>
          </cell>
          <cell r="AC16">
            <v>2595.4717547145192</v>
          </cell>
          <cell r="AD16">
            <v>3052.2005248807964</v>
          </cell>
        </row>
        <row r="17">
          <cell r="A17" t="str">
            <v>Fuel Oil</v>
          </cell>
          <cell r="C17">
            <v>62.686652822639999</v>
          </cell>
          <cell r="D17">
            <v>59.552320181508001</v>
          </cell>
          <cell r="E17">
            <v>65.820985463772004</v>
          </cell>
          <cell r="F17">
            <v>65.820985463772004</v>
          </cell>
          <cell r="G17">
            <v>78.358316028299996</v>
          </cell>
          <cell r="H17">
            <v>68.955318104903995</v>
          </cell>
          <cell r="I17">
            <v>65.820985463772004</v>
          </cell>
          <cell r="J17">
            <v>68.955318104903995</v>
          </cell>
          <cell r="K17">
            <v>68.955318104903995</v>
          </cell>
          <cell r="L17">
            <v>72.089650746036</v>
          </cell>
          <cell r="M17">
            <v>78.358316028299996</v>
          </cell>
          <cell r="N17">
            <v>62.686652822639999</v>
          </cell>
          <cell r="O17">
            <v>56.417987540376004</v>
          </cell>
          <cell r="P17">
            <v>53.283654899244006</v>
          </cell>
          <cell r="Q17">
            <v>56.417987540376004</v>
          </cell>
          <cell r="R17">
            <v>56.417987540376004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 t="str">
            <v>LPG</v>
          </cell>
          <cell r="C18">
            <v>18.530566615028398</v>
          </cell>
          <cell r="D18">
            <v>20.894648729466521</v>
          </cell>
          <cell r="E18">
            <v>21.146665736163843</v>
          </cell>
          <cell r="F18">
            <v>20.361348224971536</v>
          </cell>
          <cell r="G18">
            <v>19.099637275312677</v>
          </cell>
          <cell r="H18">
            <v>16.072181362600308</v>
          </cell>
          <cell r="I18">
            <v>12.6008503348662</v>
          </cell>
          <cell r="J18">
            <v>10.719665323583596</v>
          </cell>
          <cell r="K18">
            <v>8.4254976045518237</v>
          </cell>
          <cell r="L18">
            <v>6.8841290732675473</v>
          </cell>
          <cell r="M18">
            <v>5.8159021481053417</v>
          </cell>
          <cell r="N18">
            <v>4.1802304788310964</v>
          </cell>
          <cell r="O18">
            <v>3.6680668845752447</v>
          </cell>
          <cell r="P18">
            <v>3.1835438652474863</v>
          </cell>
          <cell r="Q18">
            <v>2.8421014690769186</v>
          </cell>
          <cell r="R18">
            <v>2.7164747988190832</v>
          </cell>
          <cell r="S18">
            <v>2.3233654109429716</v>
          </cell>
          <cell r="T18">
            <v>3.114485439748452</v>
          </cell>
          <cell r="U18">
            <v>2.3996855027570043</v>
          </cell>
          <cell r="V18">
            <v>1.5647511225737163</v>
          </cell>
          <cell r="W18">
            <v>1.3725360134667723</v>
          </cell>
          <cell r="X18">
            <v>1.4663009463780032</v>
          </cell>
          <cell r="Y18">
            <v>2.6663238994212928</v>
          </cell>
          <cell r="Z18">
            <v>3.4757591951199442</v>
          </cell>
          <cell r="AA18">
            <v>5.6227938085037179</v>
          </cell>
          <cell r="AB18">
            <v>6.7469291198172323</v>
          </cell>
          <cell r="AC18">
            <v>6.7955945476533</v>
          </cell>
          <cell r="AD18">
            <v>3.6291266520354801</v>
          </cell>
        </row>
        <row r="19">
          <cell r="A19" t="str">
            <v>Gasoil / Diesel/ DERV</v>
          </cell>
          <cell r="C19">
            <v>2069.5393955385598</v>
          </cell>
          <cell r="D19">
            <v>2189.5031049899039</v>
          </cell>
          <cell r="E19">
            <v>2392.0097615536315</v>
          </cell>
          <cell r="F19">
            <v>2438.2821268850876</v>
          </cell>
          <cell r="G19">
            <v>2557.8910848089281</v>
          </cell>
          <cell r="H19">
            <v>2571.5189445263995</v>
          </cell>
          <cell r="I19">
            <v>3339.0784986514554</v>
          </cell>
          <cell r="J19">
            <v>3448.7519587773113</v>
          </cell>
          <cell r="K19">
            <v>4344.4271424026874</v>
          </cell>
          <cell r="L19">
            <v>4885.50546528</v>
          </cell>
          <cell r="M19">
            <v>5693.8680284357506</v>
          </cell>
          <cell r="N19">
            <v>6003.2510866632438</v>
          </cell>
          <cell r="O19">
            <v>6103.5553787136669</v>
          </cell>
          <cell r="P19">
            <v>6318.7206047834807</v>
          </cell>
          <cell r="Q19">
            <v>6898.3485455945602</v>
          </cell>
          <cell r="R19">
            <v>7298.607943271214</v>
          </cell>
          <cell r="S19">
            <v>7948.6265859886807</v>
          </cell>
          <cell r="T19">
            <v>8465.368103185403</v>
          </cell>
          <cell r="U19">
            <v>8024.9387735337023</v>
          </cell>
          <cell r="V19">
            <v>7298.3090334532899</v>
          </cell>
          <cell r="W19">
            <v>6860.443913600222</v>
          </cell>
          <cell r="X19">
            <v>6816.782645347188</v>
          </cell>
          <cell r="Y19">
            <v>6826.3113624071902</v>
          </cell>
          <cell r="Z19">
            <v>7267.2353642059716</v>
          </cell>
          <cell r="AA19">
            <v>7729.3808611696049</v>
          </cell>
          <cell r="AB19">
            <v>8368.7356784872791</v>
          </cell>
          <cell r="AC19">
            <v>9056.9748387598975</v>
          </cell>
          <cell r="AD19">
            <v>9068.2619923040038</v>
          </cell>
        </row>
        <row r="25">
          <cell r="A25" t="str">
            <v>Natural Gas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5.2402483157039041</v>
          </cell>
          <cell r="S25">
            <v>4.3987593621415515</v>
          </cell>
          <cell r="T25">
            <v>3.198390117868009</v>
          </cell>
          <cell r="U25">
            <v>3.0213667629188801</v>
          </cell>
          <cell r="V25">
            <v>3.0819863425119736</v>
          </cell>
          <cell r="W25">
            <v>5.0284985831389335</v>
          </cell>
          <cell r="X25">
            <v>8.6748170895602463</v>
          </cell>
          <cell r="Y25">
            <v>9.8530875254360559</v>
          </cell>
          <cell r="Z25">
            <v>8.0857687873268205</v>
          </cell>
          <cell r="AA25">
            <v>6.760707502969165</v>
          </cell>
          <cell r="AB25">
            <v>9.3518819214739803</v>
          </cell>
          <cell r="AC25">
            <v>49.782869101656203</v>
          </cell>
          <cell r="AD25">
            <v>47.310951580995017</v>
          </cell>
        </row>
        <row r="35">
          <cell r="A35" t="str">
            <v>Non-Renewable (wastes)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A36" t="str">
            <v>Electricity</v>
          </cell>
          <cell r="C36">
            <v>14.340926261879108</v>
          </cell>
          <cell r="D36">
            <v>15.043591044673279</v>
          </cell>
          <cell r="E36">
            <v>15.084751366036963</v>
          </cell>
          <cell r="F36">
            <v>15.521538275109123</v>
          </cell>
          <cell r="G36">
            <v>15.392688449138699</v>
          </cell>
          <cell r="H36">
            <v>15.493973806509718</v>
          </cell>
          <cell r="I36">
            <v>16.23203252151437</v>
          </cell>
          <cell r="J36">
            <v>19.291973281845799</v>
          </cell>
          <cell r="K36">
            <v>19.754455029789089</v>
          </cell>
          <cell r="L36">
            <v>20.371648230697339</v>
          </cell>
          <cell r="M36">
            <v>20.036471198866376</v>
          </cell>
          <cell r="N36">
            <v>20.973600582901209</v>
          </cell>
          <cell r="O36">
            <v>17.087014061125526</v>
          </cell>
          <cell r="P36">
            <v>15.515626926216598</v>
          </cell>
          <cell r="Q36">
            <v>32.196221135808941</v>
          </cell>
          <cell r="R36">
            <v>37.456755953702256</v>
          </cell>
          <cell r="S36">
            <v>33.724489154203262</v>
          </cell>
          <cell r="T36">
            <v>28.579282883161394</v>
          </cell>
          <cell r="U36">
            <v>29.600599969725547</v>
          </cell>
          <cell r="V36">
            <v>23.408239571517697</v>
          </cell>
          <cell r="W36">
            <v>24.145944675307845</v>
          </cell>
          <cell r="X36">
            <v>22.29295145376765</v>
          </cell>
          <cell r="Y36">
            <v>24.107968327563601</v>
          </cell>
          <cell r="Z36">
            <v>19.84952983261493</v>
          </cell>
          <cell r="AA36">
            <v>18.324027471919063</v>
          </cell>
          <cell r="AB36">
            <v>20.245197719687802</v>
          </cell>
          <cell r="AC36">
            <v>23.483655076258398</v>
          </cell>
          <cell r="AD36">
            <v>22.905179332219991</v>
          </cell>
        </row>
        <row r="39">
          <cell r="A39" t="str">
            <v>Total excluding Electricity</v>
          </cell>
          <cell r="C39">
            <v>6028.9414178619008</v>
          </cell>
          <cell r="D39">
            <v>6172.7327130165268</v>
          </cell>
          <cell r="E39">
            <v>6452.2540153867149</v>
          </cell>
          <cell r="F39">
            <v>6872.9554430994594</v>
          </cell>
          <cell r="G39">
            <v>6949.4526437356108</v>
          </cell>
          <cell r="H39">
            <v>7087.6100115530726</v>
          </cell>
          <cell r="I39">
            <v>7950.6823957653405</v>
          </cell>
          <cell r="J39">
            <v>8522.1888330473012</v>
          </cell>
          <cell r="K39">
            <v>9868.3354272200158</v>
          </cell>
          <cell r="L39">
            <v>10996.536768798233</v>
          </cell>
          <cell r="M39">
            <v>12314.66213130116</v>
          </cell>
          <cell r="N39">
            <v>13165.443831610501</v>
          </cell>
          <cell r="O39">
            <v>13503.585999503506</v>
          </cell>
          <cell r="P39">
            <v>13655.330667756443</v>
          </cell>
          <cell r="Q39">
            <v>14245.974912841342</v>
          </cell>
          <cell r="R39">
            <v>15261.263376374738</v>
          </cell>
          <cell r="S39">
            <v>16325.114133341185</v>
          </cell>
          <cell r="T39">
            <v>17113.394316181355</v>
          </cell>
          <cell r="U39">
            <v>16195.991192034331</v>
          </cell>
          <cell r="V39">
            <v>14388.144174879477</v>
          </cell>
          <cell r="W39">
            <v>13547.343277021211</v>
          </cell>
          <cell r="X39">
            <v>13016.362016146013</v>
          </cell>
          <cell r="Y39">
            <v>12316.480393068505</v>
          </cell>
          <cell r="Z39">
            <v>12804.060365155825</v>
          </cell>
          <cell r="AA39">
            <v>13298.066160132004</v>
          </cell>
          <cell r="AB39">
            <v>14062.394686214349</v>
          </cell>
          <cell r="AC39">
            <v>14646.392956899455</v>
          </cell>
          <cell r="AD39">
            <v>14820.168851669278</v>
          </cell>
        </row>
        <row r="40">
          <cell r="A40" t="str">
            <v>Total</v>
          </cell>
          <cell r="C40">
            <v>6043.2823441237797</v>
          </cell>
          <cell r="D40">
            <v>6187.7763040611999</v>
          </cell>
          <cell r="E40">
            <v>6467.3387667527522</v>
          </cell>
          <cell r="F40">
            <v>6888.4769813745688</v>
          </cell>
          <cell r="G40">
            <v>6964.8453321847492</v>
          </cell>
          <cell r="H40">
            <v>7103.1039853595821</v>
          </cell>
          <cell r="I40">
            <v>7966.9144282868547</v>
          </cell>
          <cell r="J40">
            <v>8541.4808063291475</v>
          </cell>
          <cell r="K40">
            <v>9888.0898822498057</v>
          </cell>
          <cell r="L40">
            <v>11016.90841702893</v>
          </cell>
          <cell r="M40">
            <v>12334.698602500026</v>
          </cell>
          <cell r="N40">
            <v>13186.417432193402</v>
          </cell>
          <cell r="O40">
            <v>13520.673013564632</v>
          </cell>
          <cell r="P40">
            <v>13670.84629468266</v>
          </cell>
          <cell r="Q40">
            <v>14278.171133977152</v>
          </cell>
          <cell r="R40">
            <v>15298.720132328441</v>
          </cell>
          <cell r="S40">
            <v>16358.838622495388</v>
          </cell>
          <cell r="T40">
            <v>17141.973599064517</v>
          </cell>
          <cell r="U40">
            <v>16225.591792004057</v>
          </cell>
          <cell r="V40">
            <v>14411.552414450995</v>
          </cell>
          <cell r="W40">
            <v>13571.489221696518</v>
          </cell>
          <cell r="X40">
            <v>13038.654967599781</v>
          </cell>
          <cell r="Y40">
            <v>12340.588361396069</v>
          </cell>
          <cell r="Z40">
            <v>12823.909894988439</v>
          </cell>
          <cell r="AA40">
            <v>13316.390187603924</v>
          </cell>
          <cell r="AB40">
            <v>14082.639883934036</v>
          </cell>
          <cell r="AC40">
            <v>14669.876611975713</v>
          </cell>
          <cell r="AD40">
            <v>14843.074031001497</v>
          </cell>
          <cell r="AE40">
            <v>0.20278495613983244</v>
          </cell>
        </row>
        <row r="41">
          <cell r="A41" t="str">
            <v>Total excluding electricity and aviation</v>
          </cell>
          <cell r="C41">
            <v>4911.3055617304426</v>
          </cell>
          <cell r="D41">
            <v>5092.8761416170491</v>
          </cell>
          <cell r="E41">
            <v>5507.7729695884354</v>
          </cell>
          <cell r="F41">
            <v>5497.1617891552869</v>
          </cell>
          <cell r="G41">
            <v>5724.7758264026234</v>
          </cell>
          <cell r="H41">
            <v>5891.2674992530056</v>
          </cell>
          <cell r="I41">
            <v>6845.6396029098541</v>
          </cell>
          <cell r="J41">
            <v>7193.6189806995508</v>
          </cell>
          <cell r="K41">
            <v>8495.689740198346</v>
          </cell>
          <cell r="L41">
            <v>9375.177800607682</v>
          </cell>
          <cell r="M41">
            <v>10435.145113234099</v>
          </cell>
          <cell r="N41">
            <v>10908.134672150645</v>
          </cell>
          <cell r="O41">
            <v>11107.75306192369</v>
          </cell>
          <cell r="P41">
            <v>11313.018244161149</v>
          </cell>
          <cell r="Q41">
            <v>12026.446041567562</v>
          </cell>
          <cell r="R41">
            <v>12699.604072893746</v>
          </cell>
          <cell r="S41">
            <v>13372.385167829854</v>
          </cell>
          <cell r="T41">
            <v>13994.929845375511</v>
          </cell>
          <cell r="U41">
            <v>13296.316010810966</v>
          </cell>
          <cell r="V41">
            <v>12095.863384165847</v>
          </cell>
          <cell r="W41">
            <v>11194.844107207251</v>
          </cell>
          <cell r="X41">
            <v>10925.865874523366</v>
          </cell>
          <cell r="Y41">
            <v>10565.933954660928</v>
          </cell>
          <cell r="Z41">
            <v>10786.326563131692</v>
          </cell>
          <cell r="AA41">
            <v>11062.244579335498</v>
          </cell>
          <cell r="AB41">
            <v>11532.276923224232</v>
          </cell>
          <cell r="AC41">
            <v>12050.921202184936</v>
          </cell>
          <cell r="AD41">
            <v>11767.968326788481</v>
          </cell>
        </row>
        <row r="83">
          <cell r="A83" t="str">
            <v>Total</v>
          </cell>
          <cell r="C83">
            <v>1061.147130983016</v>
          </cell>
          <cell r="D83">
            <v>1070.6075808877679</v>
          </cell>
          <cell r="E83">
            <v>1081.0101477383998</v>
          </cell>
          <cell r="F83">
            <v>1081.9737461781599</v>
          </cell>
          <cell r="G83">
            <v>1082.7035032131121</v>
          </cell>
          <cell r="H83">
            <v>1092.322916172576</v>
          </cell>
          <cell r="I83">
            <v>1329.6357303915836</v>
          </cell>
          <cell r="J83">
            <v>1456.0291578396959</v>
          </cell>
          <cell r="K83">
            <v>1707.8155888780798</v>
          </cell>
          <cell r="L83">
            <v>2124.9358719563038</v>
          </cell>
          <cell r="M83">
            <v>2483.7455605327195</v>
          </cell>
          <cell r="N83">
            <v>2478.1011445765075</v>
          </cell>
          <cell r="O83">
            <v>2818.1651609577834</v>
          </cell>
          <cell r="P83">
            <v>3122.6944901627635</v>
          </cell>
          <cell r="Q83">
            <v>3299.2358513167678</v>
          </cell>
          <cell r="R83">
            <v>3411.0578257111833</v>
          </cell>
          <cell r="S83">
            <v>3300.1311523412855</v>
          </cell>
          <cell r="T83">
            <v>3491.5283050407397</v>
          </cell>
          <cell r="U83">
            <v>3196.3518225634521</v>
          </cell>
          <cell r="V83">
            <v>2351.3860242948685</v>
          </cell>
          <cell r="W83">
            <v>2052.4038025738746</v>
          </cell>
          <cell r="X83">
            <v>1877.9868059038204</v>
          </cell>
          <cell r="Y83">
            <v>1881.4945818574192</v>
          </cell>
          <cell r="Z83">
            <v>1725.6941894752474</v>
          </cell>
          <cell r="AA83">
            <v>1837.7435801285617</v>
          </cell>
          <cell r="AB83">
            <v>1851.3560641808187</v>
          </cell>
          <cell r="AC83">
            <v>2188.6057820658007</v>
          </cell>
          <cell r="AD83">
            <v>2189.2210530808852</v>
          </cell>
        </row>
        <row r="126">
          <cell r="A126" t="str">
            <v>Total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1221.9180743216734</v>
          </cell>
          <cell r="V126">
            <v>1119.0925391451765</v>
          </cell>
          <cell r="W126">
            <v>1037.0175157504821</v>
          </cell>
          <cell r="X126">
            <v>1008.5993364255014</v>
          </cell>
          <cell r="Y126">
            <v>926.81233155526945</v>
          </cell>
          <cell r="Z126">
            <v>957.94819120485261</v>
          </cell>
          <cell r="AA126">
            <v>971.75349106743727</v>
          </cell>
          <cell r="AB126">
            <v>970.99823032376776</v>
          </cell>
          <cell r="AC126">
            <v>958.09111780634407</v>
          </cell>
          <cell r="AD126">
            <v>989.23056808479851</v>
          </cell>
        </row>
        <row r="169">
          <cell r="A169" t="str">
            <v>Total</v>
          </cell>
          <cell r="C169">
            <v>2728.2139701460692</v>
          </cell>
          <cell r="D169">
            <v>2893.2790325109277</v>
          </cell>
          <cell r="E169">
            <v>2984.8477743632598</v>
          </cell>
          <cell r="F169">
            <v>3111.5619641855228</v>
          </cell>
          <cell r="G169">
            <v>3289.7337663221924</v>
          </cell>
          <cell r="H169">
            <v>3475.9247071280301</v>
          </cell>
          <cell r="I169">
            <v>3721.8475063802903</v>
          </cell>
          <cell r="J169">
            <v>3984.8097604242384</v>
          </cell>
          <cell r="K169">
            <v>4200.7417967014499</v>
          </cell>
          <cell r="L169">
            <v>4444.1123242952863</v>
          </cell>
          <cell r="M169">
            <v>4615.9672320329737</v>
          </cell>
          <cell r="N169">
            <v>4852.9080829249742</v>
          </cell>
          <cell r="O169">
            <v>5017.6395931354964</v>
          </cell>
          <cell r="P169">
            <v>5161.7779064121987</v>
          </cell>
          <cell r="Q169">
            <v>5374.886937080495</v>
          </cell>
          <cell r="R169">
            <v>5596.9109056734233</v>
          </cell>
          <cell r="S169">
            <v>5941.0534138041594</v>
          </cell>
          <cell r="T169">
            <v>6168.4628575511142</v>
          </cell>
          <cell r="U169">
            <v>6215.9960907929217</v>
          </cell>
          <cell r="V169">
            <v>6047.4079379328359</v>
          </cell>
          <cell r="W169">
            <v>5903.431460273725</v>
          </cell>
          <cell r="X169">
            <v>6012.6828461512523</v>
          </cell>
          <cell r="Y169">
            <v>6055.3332705141165</v>
          </cell>
          <cell r="Z169">
            <v>6187.0456721660566</v>
          </cell>
          <cell r="AA169">
            <v>6347.3297590231841</v>
          </cell>
          <cell r="AB169">
            <v>6342.7688344278804</v>
          </cell>
          <cell r="AC169">
            <v>6265.2195184697475</v>
          </cell>
          <cell r="AD169">
            <v>6132.9078622830912</v>
          </cell>
          <cell r="AE169">
            <v>1.2810953304043053</v>
          </cell>
        </row>
        <row r="212">
          <cell r="A212" t="str">
            <v>Total</v>
          </cell>
          <cell r="C212">
            <v>160.15530342235553</v>
          </cell>
          <cell r="D212">
            <v>175.62527244172995</v>
          </cell>
          <cell r="E212">
            <v>170.86190333637293</v>
          </cell>
          <cell r="F212">
            <v>179.4017436730885</v>
          </cell>
          <cell r="G212">
            <v>180.46430957571403</v>
          </cell>
          <cell r="H212">
            <v>197.85285893788799</v>
          </cell>
          <cell r="I212">
            <v>214.76645812229015</v>
          </cell>
          <cell r="J212">
            <v>209.1735336190124</v>
          </cell>
          <cell r="K212">
            <v>245.73592887888</v>
          </cell>
          <cell r="L212">
            <v>278.89743769483198</v>
          </cell>
          <cell r="M212">
            <v>262.96658983011184</v>
          </cell>
          <cell r="N212">
            <v>299.74010290987405</v>
          </cell>
          <cell r="O212">
            <v>344.57166387916982</v>
          </cell>
          <cell r="P212">
            <v>394.13391986472635</v>
          </cell>
          <cell r="Q212">
            <v>393.10765683708644</v>
          </cell>
          <cell r="R212">
            <v>477.80277916690756</v>
          </cell>
          <cell r="S212">
            <v>485.37734699301797</v>
          </cell>
          <cell r="T212">
            <v>507.21247893249358</v>
          </cell>
          <cell r="U212">
            <v>604.33857368153508</v>
          </cell>
          <cell r="V212">
            <v>541.94655764205515</v>
          </cell>
          <cell r="W212">
            <v>488.61623129012389</v>
          </cell>
          <cell r="X212">
            <v>454.90281839935108</v>
          </cell>
          <cell r="Y212">
            <v>442.27841647000679</v>
          </cell>
          <cell r="Z212">
            <v>422.68833630990076</v>
          </cell>
          <cell r="AA212">
            <v>403.42603328971131</v>
          </cell>
          <cell r="AB212">
            <v>396.04155966803125</v>
          </cell>
          <cell r="AC212">
            <v>399.1614098333115</v>
          </cell>
          <cell r="AD212">
            <v>405.22549938307299</v>
          </cell>
        </row>
        <row r="255">
          <cell r="A255" t="str">
            <v>Total</v>
          </cell>
          <cell r="C255">
            <v>147.52618831787908</v>
          </cell>
          <cell r="D255">
            <v>144.39287205067328</v>
          </cell>
          <cell r="E255">
            <v>131.08481831803695</v>
          </cell>
          <cell r="F255">
            <v>142.87610913510912</v>
          </cell>
          <cell r="G255">
            <v>135.38217569313869</v>
          </cell>
          <cell r="H255">
            <v>126.8908634985097</v>
          </cell>
          <cell r="I255">
            <v>146.04163125351437</v>
          </cell>
          <cell r="J255">
            <v>144.49839475384579</v>
          </cell>
          <cell r="K255">
            <v>148.64341830978907</v>
          </cell>
          <cell r="L255">
            <v>144.35055576669731</v>
          </cell>
          <cell r="M255">
            <v>143.18680682806638</v>
          </cell>
          <cell r="N255">
            <v>155.38637657490119</v>
          </cell>
          <cell r="O255">
            <v>134.62147343312552</v>
          </cell>
          <cell r="P255">
            <v>145.3252256582166</v>
          </cell>
          <cell r="Q255">
            <v>169.06402499980894</v>
          </cell>
          <cell r="R255">
            <v>159.65047190257536</v>
          </cell>
          <cell r="S255">
            <v>158.19364702434262</v>
          </cell>
          <cell r="T255">
            <v>164.57154688490101</v>
          </cell>
          <cell r="U255">
            <v>174.4444412007374</v>
          </cell>
          <cell r="V255">
            <v>151.38572615007908</v>
          </cell>
          <cell r="W255">
            <v>150.9235065796845</v>
          </cell>
          <cell r="X255">
            <v>151.27812408327557</v>
          </cell>
          <cell r="Y255">
            <v>146.64348176047162</v>
          </cell>
          <cell r="Z255">
            <v>144.13932181633189</v>
          </cell>
          <cell r="AA255">
            <v>132.66571521046521</v>
          </cell>
          <cell r="AB255">
            <v>135.99374245554483</v>
          </cell>
          <cell r="AC255">
            <v>140.27561418047222</v>
          </cell>
          <cell r="AD255">
            <v>144.11432319064076</v>
          </cell>
        </row>
        <row r="298">
          <cell r="A298" t="str">
            <v>Total</v>
          </cell>
          <cell r="C298">
            <v>51.125292646602958</v>
          </cell>
          <cell r="D298">
            <v>46.360744782963302</v>
          </cell>
          <cell r="E298">
            <v>45.963775633964126</v>
          </cell>
          <cell r="F298">
            <v>39.532491856596501</v>
          </cell>
          <cell r="G298">
            <v>41.083469510661878</v>
          </cell>
          <cell r="H298">
            <v>48.306548408280726</v>
          </cell>
          <cell r="I298">
            <v>51.696333802609111</v>
          </cell>
          <cell r="J298">
            <v>54.309772832961968</v>
          </cell>
          <cell r="K298">
            <v>60.041238937176459</v>
          </cell>
          <cell r="L298">
            <v>67.991934356940831</v>
          </cell>
          <cell r="M298">
            <v>73.565327244936384</v>
          </cell>
          <cell r="N298">
            <v>73.09233288291513</v>
          </cell>
          <cell r="O298">
            <v>72.443513810574089</v>
          </cell>
          <cell r="P298">
            <v>75.187342645242197</v>
          </cell>
          <cell r="Q298">
            <v>71.05639234153405</v>
          </cell>
          <cell r="R298">
            <v>64.625751594454556</v>
          </cell>
          <cell r="S298">
            <v>76.439276924891587</v>
          </cell>
          <cell r="T298">
            <v>70.680656971018834</v>
          </cell>
          <cell r="U298">
            <v>66.413279159362673</v>
          </cell>
          <cell r="V298">
            <v>54.575698020507105</v>
          </cell>
          <cell r="W298">
            <v>40.492179365749742</v>
          </cell>
          <cell r="X298">
            <v>19.062471006022012</v>
          </cell>
          <cell r="Y298">
            <v>11.319097578774873</v>
          </cell>
          <cell r="Z298">
            <v>10.00718434772252</v>
          </cell>
          <cell r="AA298">
            <v>9.3600380460936243</v>
          </cell>
          <cell r="AB298">
            <v>10.25434399640409</v>
          </cell>
          <cell r="AC298">
            <v>10.661618679423178</v>
          </cell>
          <cell r="AD298">
            <v>11.002511308959896</v>
          </cell>
        </row>
        <row r="341">
          <cell r="A341" t="str">
            <v>Total</v>
          </cell>
          <cell r="C341">
            <v>1069.3898985277033</v>
          </cell>
          <cell r="D341">
            <v>1036.5658616908186</v>
          </cell>
          <cell r="E341">
            <v>901.83215466172271</v>
          </cell>
          <cell r="F341">
            <v>1338.7708686743917</v>
          </cell>
          <cell r="G341">
            <v>1185.7075284179739</v>
          </cell>
          <cell r="H341">
            <v>1150.7340161886821</v>
          </cell>
          <cell r="I341">
            <v>1055.8797088534532</v>
          </cell>
          <cell r="J341">
            <v>1277.2147528416685</v>
          </cell>
          <cell r="K341">
            <v>1314.9681867459972</v>
          </cell>
          <cell r="L341">
            <v>1557.0633183939299</v>
          </cell>
          <cell r="M341">
            <v>1810.1753433706685</v>
          </cell>
          <cell r="N341">
            <v>2188.6829742272125</v>
          </cell>
          <cell r="O341">
            <v>2327.3517466450503</v>
          </cell>
          <cell r="P341">
            <v>2271.7371965256366</v>
          </cell>
          <cell r="Q341">
            <v>2153.2541056469017</v>
          </cell>
          <cell r="R341">
            <v>2501.6150612842343</v>
          </cell>
          <cell r="S341">
            <v>2881.0590205116869</v>
          </cell>
          <cell r="T341">
            <v>3052.4052594988252</v>
          </cell>
          <cell r="U341">
            <v>2838.1051771198754</v>
          </cell>
          <cell r="V341">
            <v>2240.2538199768192</v>
          </cell>
          <cell r="W341">
            <v>2314.7706149552823</v>
          </cell>
          <cell r="X341">
            <v>2073.9089630178414</v>
          </cell>
          <cell r="Y341">
            <v>1741.3734477304279</v>
          </cell>
          <cell r="Z341">
            <v>2010.365463150554</v>
          </cell>
          <cell r="AA341">
            <v>2228.696289015696</v>
          </cell>
          <cell r="AB341">
            <v>2522.0545850263852</v>
          </cell>
          <cell r="AC341">
            <v>2587.2003015180603</v>
          </cell>
          <cell r="AD341">
            <v>3042.4735325751003</v>
          </cell>
        </row>
        <row r="384">
          <cell r="A384" t="str">
            <v>Total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17.762380803797026</v>
          </cell>
          <cell r="H384">
            <v>44.555591121046788</v>
          </cell>
          <cell r="I384">
            <v>19.541332399271759</v>
          </cell>
          <cell r="J384">
            <v>493.06146140253219</v>
          </cell>
          <cell r="K384">
            <v>1065.8293132720692</v>
          </cell>
          <cell r="L384">
            <v>1574.3669210702794</v>
          </cell>
          <cell r="M384">
            <v>2171.5507855012461</v>
          </cell>
          <cell r="N384">
            <v>1993.1825788801525</v>
          </cell>
          <cell r="O384">
            <v>2101.2715386133677</v>
          </cell>
          <cell r="P384">
            <v>1847.8780935075301</v>
          </cell>
          <cell r="Q384">
            <v>1736.9046294548193</v>
          </cell>
          <cell r="R384">
            <v>1178.0402902952771</v>
          </cell>
          <cell r="S384">
            <v>1239.1285976900213</v>
          </cell>
          <cell r="T384">
            <v>1577.687189064633</v>
          </cell>
          <cell r="U384">
            <v>761.88644257558394</v>
          </cell>
          <cell r="V384">
            <v>634.84533942539042</v>
          </cell>
          <cell r="W384">
            <v>680.26846395202836</v>
          </cell>
          <cell r="X384">
            <v>682.27720559278748</v>
          </cell>
          <cell r="Y384">
            <v>680.33148968926434</v>
          </cell>
          <cell r="Z384">
            <v>624.15930986559761</v>
          </cell>
          <cell r="AA384">
            <v>868.94581359746257</v>
          </cell>
          <cell r="AB384">
            <v>1395.5208235233274</v>
          </cell>
          <cell r="AC384">
            <v>1141.7388672474867</v>
          </cell>
          <cell r="AD384">
            <v>476.30281966026121</v>
          </cell>
        </row>
        <row r="427">
          <cell r="A427" t="str">
            <v>Total</v>
          </cell>
          <cell r="C427">
            <v>22.220457269472</v>
          </cell>
          <cell r="D427">
            <v>22.220457269472</v>
          </cell>
          <cell r="E427">
            <v>25.394808307967999</v>
          </cell>
          <cell r="F427">
            <v>25.394808307967999</v>
          </cell>
          <cell r="G427">
            <v>25.394808307967999</v>
          </cell>
          <cell r="H427">
            <v>22.220457269472</v>
          </cell>
          <cell r="I427">
            <v>38.092212461952002</v>
          </cell>
          <cell r="J427">
            <v>38.092212461952002</v>
          </cell>
          <cell r="K427">
            <v>47.615265577439999</v>
          </cell>
          <cell r="L427">
            <v>57.138318692927996</v>
          </cell>
          <cell r="M427">
            <v>72.741694131478411</v>
          </cell>
          <cell r="N427">
            <v>88.345069570028826</v>
          </cell>
          <cell r="O427">
            <v>103.94844500857923</v>
          </cell>
          <cell r="P427">
            <v>119.55182044712961</v>
          </cell>
          <cell r="Q427">
            <v>168.35363477436843</v>
          </cell>
          <cell r="R427">
            <v>152.59604416858431</v>
          </cell>
          <cell r="S427">
            <v>247.51454548858993</v>
          </cell>
          <cell r="T427">
            <v>195.46364541374922</v>
          </cell>
          <cell r="U427">
            <v>202.59455500791375</v>
          </cell>
          <cell r="V427">
            <v>197.43569870264557</v>
          </cell>
          <cell r="W427">
            <v>198.02592640406368</v>
          </cell>
          <cell r="X427">
            <v>171.91315893247767</v>
          </cell>
          <cell r="Y427">
            <v>181.67788467334964</v>
          </cell>
          <cell r="Z427">
            <v>177.70799398476316</v>
          </cell>
          <cell r="AA427">
            <v>222.46227763711474</v>
          </cell>
          <cell r="AB427">
            <v>219.41665576576489</v>
          </cell>
          <cell r="AC427">
            <v>263.67317617950278</v>
          </cell>
          <cell r="AD427">
            <v>232.822969015707</v>
          </cell>
        </row>
        <row r="469">
          <cell r="A469" t="str">
            <v>Total</v>
          </cell>
          <cell r="C469">
            <v>803.50410281068162</v>
          </cell>
          <cell r="D469">
            <v>798.72448242684663</v>
          </cell>
          <cell r="E469">
            <v>1126.3433843930275</v>
          </cell>
          <cell r="F469">
            <v>968.96524936373271</v>
          </cell>
          <cell r="G469">
            <v>1006.613390340191</v>
          </cell>
          <cell r="H469">
            <v>944.29602663509672</v>
          </cell>
          <cell r="I469">
            <v>1389.4135146218916</v>
          </cell>
          <cell r="J469">
            <v>884.2917601532406</v>
          </cell>
          <cell r="K469">
            <v>1096.6991449489224</v>
          </cell>
          <cell r="L469">
            <v>768.05173480173221</v>
          </cell>
          <cell r="M469">
            <v>700.79926302782565</v>
          </cell>
          <cell r="N469">
            <v>1056.9787696468363</v>
          </cell>
          <cell r="O469">
            <v>600.65987808148589</v>
          </cell>
          <cell r="P469">
            <v>532.56029945921705</v>
          </cell>
          <cell r="Q469">
            <v>912.30790152537043</v>
          </cell>
          <cell r="R469">
            <v>1751.6828394341046</v>
          </cell>
          <cell r="S469">
            <v>2029.844863124044</v>
          </cell>
          <cell r="T469">
            <v>1923.1391185958801</v>
          </cell>
          <cell r="U469">
            <v>973.62128418323937</v>
          </cell>
          <cell r="V469">
            <v>1114.341263036509</v>
          </cell>
          <cell r="W469">
            <v>757.32900156419441</v>
          </cell>
          <cell r="X469">
            <v>639.36802584174097</v>
          </cell>
          <cell r="Y469">
            <v>320.62251997690788</v>
          </cell>
          <cell r="Z469">
            <v>624.50492565247055</v>
          </cell>
          <cell r="AA469">
            <v>362.64949552543601</v>
          </cell>
          <cell r="AB469">
            <v>309.58217414018685</v>
          </cell>
          <cell r="AC469">
            <v>740.65422019219523</v>
          </cell>
          <cell r="AD469">
            <v>1269.7071127326997</v>
          </cell>
        </row>
      </sheetData>
      <sheetData sheetId="54">
        <row r="2">
          <cell r="A2" t="str">
            <v>Coal</v>
          </cell>
          <cell r="C2">
            <v>2483.4141344927598</v>
          </cell>
          <cell r="D2">
            <v>2793.6608919102205</v>
          </cell>
          <cell r="E2">
            <v>1913.8256495657304</v>
          </cell>
          <cell r="F2">
            <v>1909.2072246989421</v>
          </cell>
          <cell r="G2">
            <v>1355.8611095375738</v>
          </cell>
          <cell r="H2">
            <v>987.62601196520177</v>
          </cell>
          <cell r="I2">
            <v>1473.3127103458467</v>
          </cell>
          <cell r="J2">
            <v>1110.754100316045</v>
          </cell>
          <cell r="K2">
            <v>1283.1717897964982</v>
          </cell>
          <cell r="L2">
            <v>1052.862145825887</v>
          </cell>
          <cell r="M2">
            <v>1145.5553944088226</v>
          </cell>
          <cell r="N2">
            <v>1060.3252802062416</v>
          </cell>
          <cell r="O2">
            <v>1013.5596202675474</v>
          </cell>
          <cell r="P2">
            <v>957.91569327999582</v>
          </cell>
          <cell r="Q2">
            <v>927.98429454920858</v>
          </cell>
          <cell r="R2">
            <v>989.48624593954264</v>
          </cell>
          <cell r="S2">
            <v>876.56227762472463</v>
          </cell>
          <cell r="T2">
            <v>835.16099247684076</v>
          </cell>
          <cell r="U2">
            <v>921.50640059139062</v>
          </cell>
          <cell r="V2">
            <v>1071.6916224590789</v>
          </cell>
          <cell r="W2">
            <v>1020.2964067627914</v>
          </cell>
          <cell r="X2">
            <v>922.46956295430778</v>
          </cell>
          <cell r="Y2">
            <v>971.69928833930283</v>
          </cell>
          <cell r="Z2">
            <v>1098.8344610376491</v>
          </cell>
          <cell r="AA2">
            <v>882.14704964376585</v>
          </cell>
          <cell r="AB2">
            <v>830.62356985929057</v>
          </cell>
          <cell r="AC2">
            <v>721.26885892255439</v>
          </cell>
          <cell r="AD2">
            <v>601.57596511540578</v>
          </cell>
        </row>
        <row r="7">
          <cell r="A7" t="str">
            <v>Peat</v>
          </cell>
          <cell r="C7">
            <v>3123.3733990559995</v>
          </cell>
          <cell r="D7">
            <v>2672.800662848435</v>
          </cell>
          <cell r="E7">
            <v>2774.6971247506331</v>
          </cell>
          <cell r="F7">
            <v>2630.0081188796335</v>
          </cell>
          <cell r="G7">
            <v>2631.5222502283664</v>
          </cell>
          <cell r="H7">
            <v>2612.7526862178456</v>
          </cell>
          <cell r="I7">
            <v>2080.905209823829</v>
          </cell>
          <cell r="J7">
            <v>1989.181423504956</v>
          </cell>
          <cell r="K7">
            <v>1993.6983849358767</v>
          </cell>
          <cell r="L7">
            <v>1384.5195227102399</v>
          </cell>
          <cell r="M7">
            <v>1276.4792701274398</v>
          </cell>
          <cell r="N7">
            <v>1228.8054563387998</v>
          </cell>
          <cell r="O7">
            <v>1239.8563817985598</v>
          </cell>
          <cell r="P7">
            <v>1156.92256681704</v>
          </cell>
          <cell r="Q7">
            <v>1140.42009281328</v>
          </cell>
          <cell r="R7">
            <v>1169.6686178364885</v>
          </cell>
          <cell r="S7">
            <v>1215.5701101853333</v>
          </cell>
          <cell r="T7">
            <v>1163.1112640099641</v>
          </cell>
          <cell r="U7">
            <v>1195.089048219972</v>
          </cell>
          <cell r="V7">
            <v>1160.8598496051409</v>
          </cell>
          <cell r="W7">
            <v>1085.0208083793655</v>
          </cell>
          <cell r="X7">
            <v>1033.6314836826857</v>
          </cell>
          <cell r="Y7">
            <v>915.44516312543988</v>
          </cell>
          <cell r="Z7">
            <v>929.40075530795286</v>
          </cell>
          <cell r="AA7">
            <v>855.16729143911255</v>
          </cell>
          <cell r="AB7">
            <v>857.78735256452512</v>
          </cell>
          <cell r="AC7">
            <v>842.40761521156969</v>
          </cell>
          <cell r="AD7">
            <v>806.99207748199171</v>
          </cell>
        </row>
        <row r="11">
          <cell r="A11" t="str">
            <v>Oil</v>
          </cell>
          <cell r="C11">
            <v>1175.2439615516078</v>
          </cell>
          <cell r="D11">
            <v>1268.0978775997805</v>
          </cell>
          <cell r="E11">
            <v>1207.8013602132201</v>
          </cell>
          <cell r="F11">
            <v>1247.7014719713914</v>
          </cell>
          <cell r="G11">
            <v>1623.1977847050612</v>
          </cell>
          <cell r="H11">
            <v>1965.4930819399847</v>
          </cell>
          <cell r="I11">
            <v>2013.6351318290453</v>
          </cell>
          <cell r="J11">
            <v>2199.533828883772</v>
          </cell>
          <cell r="K11">
            <v>2384.8703567913067</v>
          </cell>
          <cell r="L11">
            <v>2804.1111853390621</v>
          </cell>
          <cell r="M11">
            <v>2776.62771776409</v>
          </cell>
          <cell r="N11">
            <v>3079.5487258104909</v>
          </cell>
          <cell r="O11">
            <v>3063.6462665983108</v>
          </cell>
          <cell r="P11">
            <v>3217.87217801221</v>
          </cell>
          <cell r="Q11">
            <v>3301.1904806942853</v>
          </cell>
          <cell r="R11">
            <v>3467.1221153379338</v>
          </cell>
          <cell r="S11">
            <v>3364.3447838765269</v>
          </cell>
          <cell r="T11">
            <v>3324.7039681701435</v>
          </cell>
          <cell r="U11">
            <v>3609.8047231186624</v>
          </cell>
          <cell r="V11">
            <v>3528.6871907689597</v>
          </cell>
          <cell r="W11">
            <v>3792.4879329778523</v>
          </cell>
          <cell r="X11">
            <v>3107.0422357243006</v>
          </cell>
          <cell r="Y11">
            <v>2733.449217716352</v>
          </cell>
          <cell r="Z11">
            <v>2751.2253957978901</v>
          </cell>
          <cell r="AA11">
            <v>2568.9778565932702</v>
          </cell>
          <cell r="AB11">
            <v>2862.5508338657646</v>
          </cell>
          <cell r="AC11">
            <v>3008.2612240579952</v>
          </cell>
          <cell r="AD11">
            <v>2893.9205882031115</v>
          </cell>
        </row>
        <row r="25">
          <cell r="A25" t="str">
            <v>Natural Gas</v>
          </cell>
          <cell r="C25">
            <v>269.73036937038796</v>
          </cell>
          <cell r="D25">
            <v>370.21038206016516</v>
          </cell>
          <cell r="E25">
            <v>429.71555722802628</v>
          </cell>
          <cell r="F25">
            <v>498.58539666869711</v>
          </cell>
          <cell r="G25">
            <v>548.70958125742345</v>
          </cell>
          <cell r="H25">
            <v>579.85060834623914</v>
          </cell>
          <cell r="I25">
            <v>702.40843088924157</v>
          </cell>
          <cell r="J25">
            <v>667.52080320621519</v>
          </cell>
          <cell r="K25">
            <v>797.64555841956565</v>
          </cell>
          <cell r="L25">
            <v>916.29722237985322</v>
          </cell>
          <cell r="M25">
            <v>1044.3870208738431</v>
          </cell>
          <cell r="N25">
            <v>1153.4925945361661</v>
          </cell>
          <cell r="O25">
            <v>1134.5190325606263</v>
          </cell>
          <cell r="P25">
            <v>1282.9581460070842</v>
          </cell>
          <cell r="Q25">
            <v>1428.8578812930298</v>
          </cell>
          <cell r="R25">
            <v>1443.1075546636771</v>
          </cell>
          <cell r="S25">
            <v>1503.9951398586868</v>
          </cell>
          <cell r="T25">
            <v>1414.2981881012336</v>
          </cell>
          <cell r="U25">
            <v>1592.6103666616204</v>
          </cell>
          <cell r="V25">
            <v>1491.8726220998299</v>
          </cell>
          <cell r="W25">
            <v>1697.3191972897578</v>
          </cell>
          <cell r="X25">
            <v>1359.6846458768903</v>
          </cell>
          <cell r="Y25">
            <v>1429.8354951079091</v>
          </cell>
          <cell r="Z25">
            <v>1422.076014088263</v>
          </cell>
          <cell r="AA25">
            <v>1271.9947474404237</v>
          </cell>
          <cell r="AB25">
            <v>1322.7139287261762</v>
          </cell>
          <cell r="AC25">
            <v>1316.6976690021356</v>
          </cell>
          <cell r="AD25">
            <v>1299.175430444559</v>
          </cell>
        </row>
        <row r="35">
          <cell r="A35" t="str">
            <v>Non-Renewable (wastes)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A36" t="str">
            <v>Electricity</v>
          </cell>
          <cell r="C36">
            <v>3712.5072860439541</v>
          </cell>
          <cell r="D36">
            <v>3850.2743903160845</v>
          </cell>
          <cell r="E36">
            <v>4087.0802818803677</v>
          </cell>
          <cell r="F36">
            <v>4040.7737976200751</v>
          </cell>
          <cell r="G36">
            <v>4130.371400518884</v>
          </cell>
          <cell r="H36">
            <v>4269.450560016011</v>
          </cell>
          <cell r="I36">
            <v>4458.6830384096575</v>
          </cell>
          <cell r="J36">
            <v>4466.5112054708206</v>
          </cell>
          <cell r="K36">
            <v>4536.1167362153192</v>
          </cell>
          <cell r="L36">
            <v>4896.5293687304129</v>
          </cell>
          <cell r="M36">
            <v>4912.7886112605056</v>
          </cell>
          <cell r="N36">
            <v>5427.3224892984363</v>
          </cell>
          <cell r="O36">
            <v>4887.6289351367332</v>
          </cell>
          <cell r="P36">
            <v>4699.2111812184703</v>
          </cell>
          <cell r="Q36">
            <v>4683.4344646267818</v>
          </cell>
          <cell r="R36">
            <v>4776.911406982872</v>
          </cell>
          <cell r="S36">
            <v>4815.2233232345588</v>
          </cell>
          <cell r="T36">
            <v>4519.3761576167926</v>
          </cell>
          <cell r="U36">
            <v>4665.8297553154162</v>
          </cell>
          <cell r="V36">
            <v>4243.276194944805</v>
          </cell>
          <cell r="W36">
            <v>4529.0399298133489</v>
          </cell>
          <cell r="X36">
            <v>4050.5230441576409</v>
          </cell>
          <cell r="Y36">
            <v>4303.4827539702237</v>
          </cell>
          <cell r="Z36">
            <v>3713.0218082361639</v>
          </cell>
          <cell r="AA36">
            <v>3504.474469156231</v>
          </cell>
          <cell r="AB36">
            <v>3664.0713020508747</v>
          </cell>
          <cell r="AC36">
            <v>3781.9694598973001</v>
          </cell>
          <cell r="AD36">
            <v>3474.7538206038034</v>
          </cell>
        </row>
        <row r="39">
          <cell r="A39" t="str">
            <v>Total excluding Electricity</v>
          </cell>
          <cell r="C39">
            <v>7051.7618644707545</v>
          </cell>
          <cell r="D39">
            <v>7104.7698144186006</v>
          </cell>
          <cell r="E39">
            <v>6326.039691757609</v>
          </cell>
          <cell r="F39">
            <v>6285.5022122186647</v>
          </cell>
          <cell r="G39">
            <v>6159.2907257284251</v>
          </cell>
          <cell r="H39">
            <v>6145.7223884692712</v>
          </cell>
          <cell r="I39">
            <v>6270.2614828879623</v>
          </cell>
          <cell r="J39">
            <v>5966.9901559109885</v>
          </cell>
          <cell r="K39">
            <v>6459.3860899432466</v>
          </cell>
          <cell r="L39">
            <v>6157.7900762550425</v>
          </cell>
          <cell r="M39">
            <v>6243.0494031741946</v>
          </cell>
          <cell r="N39">
            <v>6522.172056891699</v>
          </cell>
          <cell r="O39">
            <v>6451.5813012250446</v>
          </cell>
          <cell r="P39">
            <v>6615.6685841163298</v>
          </cell>
          <cell r="Q39">
            <v>6798.4527493498044</v>
          </cell>
          <cell r="R39">
            <v>7069.384533777642</v>
          </cell>
          <cell r="S39">
            <v>6960.4723115452725</v>
          </cell>
          <cell r="T39">
            <v>6737.2744127581818</v>
          </cell>
          <cell r="U39">
            <v>7319.0105385916449</v>
          </cell>
          <cell r="V39">
            <v>7253.1112849330084</v>
          </cell>
          <cell r="W39">
            <v>7595.1243454097666</v>
          </cell>
          <cell r="X39">
            <v>6422.8279282381845</v>
          </cell>
          <cell r="Y39">
            <v>6050.4291642890039</v>
          </cell>
          <cell r="Z39">
            <v>6201.5366262317548</v>
          </cell>
          <cell r="AA39">
            <v>5578.2869451165716</v>
          </cell>
          <cell r="AB39">
            <v>5873.6756850157562</v>
          </cell>
          <cell r="AC39">
            <v>5888.6353671942552</v>
          </cell>
          <cell r="AD39">
            <v>5601.6640612450683</v>
          </cell>
          <cell r="AE39">
            <v>-8.9188198399234011</v>
          </cell>
        </row>
        <row r="40">
          <cell r="A40" t="str">
            <v>Total</v>
          </cell>
          <cell r="C40">
            <v>10764.269150514709</v>
          </cell>
          <cell r="D40">
            <v>10955.044204734684</v>
          </cell>
          <cell r="E40">
            <v>10413.119973637977</v>
          </cell>
          <cell r="F40">
            <v>10326.276009838741</v>
          </cell>
          <cell r="G40">
            <v>10289.662126247309</v>
          </cell>
          <cell r="H40">
            <v>10415.172948485282</v>
          </cell>
          <cell r="I40">
            <v>10728.944521297621</v>
          </cell>
          <cell r="J40">
            <v>10433.501361381808</v>
          </cell>
          <cell r="K40">
            <v>10995.502826158565</v>
          </cell>
          <cell r="L40">
            <v>11054.319444985456</v>
          </cell>
          <cell r="M40">
            <v>11155.838014434699</v>
          </cell>
          <cell r="N40">
            <v>11949.494546190135</v>
          </cell>
          <cell r="O40">
            <v>11339.210236361778</v>
          </cell>
          <cell r="P40">
            <v>11314.879765334801</v>
          </cell>
          <cell r="Q40">
            <v>11481.887213976586</v>
          </cell>
          <cell r="R40">
            <v>11846.295940760514</v>
          </cell>
          <cell r="S40">
            <v>11775.695634779831</v>
          </cell>
          <cell r="T40">
            <v>11256.650570374975</v>
          </cell>
          <cell r="U40">
            <v>11984.840293907062</v>
          </cell>
          <cell r="V40">
            <v>11496.387479877812</v>
          </cell>
          <cell r="W40">
            <v>12124.164275223116</v>
          </cell>
          <cell r="X40">
            <v>10473.350972395825</v>
          </cell>
          <cell r="Y40">
            <v>10353.911918259228</v>
          </cell>
          <cell r="Z40">
            <v>9914.5584344679191</v>
          </cell>
          <cell r="AA40">
            <v>9082.7614142728016</v>
          </cell>
          <cell r="AB40">
            <v>9537.7469870666318</v>
          </cell>
          <cell r="AC40">
            <v>9670.6048270915562</v>
          </cell>
          <cell r="AD40">
            <v>9076.4178818488726</v>
          </cell>
        </row>
        <row r="41">
          <cell r="A41" t="str">
            <v>Total Non-ETS</v>
          </cell>
          <cell r="R41">
            <v>7069.384533777642</v>
          </cell>
          <cell r="S41">
            <v>6960.4723115452725</v>
          </cell>
          <cell r="T41">
            <v>6737.2744127581818</v>
          </cell>
          <cell r="U41">
            <v>7319.0105385916449</v>
          </cell>
          <cell r="V41">
            <v>7253.1112849330084</v>
          </cell>
          <cell r="W41">
            <v>7595.1243454097666</v>
          </cell>
          <cell r="X41">
            <v>6422.8279282381845</v>
          </cell>
          <cell r="Y41">
            <v>6050.4291642890039</v>
          </cell>
          <cell r="Z41">
            <v>6201.5366262317548</v>
          </cell>
          <cell r="AA41">
            <v>5578.2869451165716</v>
          </cell>
          <cell r="AB41">
            <v>5873.6756850157562</v>
          </cell>
          <cell r="AC41">
            <v>5888.6353671942552</v>
          </cell>
          <cell r="AD41">
            <v>5601.6640612450683</v>
          </cell>
        </row>
      </sheetData>
      <sheetData sheetId="55">
        <row r="2">
          <cell r="A2" t="str">
            <v>Coal</v>
          </cell>
          <cell r="C2">
            <v>2.555751861348198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107.63754552217442</v>
          </cell>
          <cell r="Q2">
            <v>105.32252811753236</v>
          </cell>
          <cell r="R2">
            <v>106.30062137908338</v>
          </cell>
          <cell r="S2">
            <v>106.30062137908338</v>
          </cell>
          <cell r="T2">
            <v>106.30062137908338</v>
          </cell>
          <cell r="U2">
            <v>106.30062137908338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</row>
        <row r="7">
          <cell r="A7" t="str">
            <v>Peat</v>
          </cell>
          <cell r="C7">
            <v>135.73237161599997</v>
          </cell>
          <cell r="D7">
            <v>123.46638739199999</v>
          </cell>
          <cell r="E7">
            <v>58.194487913173909</v>
          </cell>
          <cell r="F7">
            <v>59.515664656235757</v>
          </cell>
          <cell r="G7">
            <v>44.547689436734146</v>
          </cell>
          <cell r="H7">
            <v>23.160235095967678</v>
          </cell>
          <cell r="I7">
            <v>64.046849175967679</v>
          </cell>
          <cell r="J7">
            <v>43.907991465124077</v>
          </cell>
          <cell r="K7">
            <v>27.621936862031514</v>
          </cell>
          <cell r="L7">
            <v>18.336082226399995</v>
          </cell>
          <cell r="M7">
            <v>16.502474003759996</v>
          </cell>
          <cell r="N7">
            <v>18.336082226399995</v>
          </cell>
          <cell r="O7">
            <v>12.835257558479997</v>
          </cell>
          <cell r="P7">
            <v>3.6672164452799993</v>
          </cell>
          <cell r="Q7">
            <v>1.8336082226399997</v>
          </cell>
          <cell r="R7">
            <v>1.8904500775418394</v>
          </cell>
          <cell r="S7">
            <v>1.6117416277005596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</row>
        <row r="11">
          <cell r="A11" t="str">
            <v>Oil</v>
          </cell>
          <cell r="C11">
            <v>1870.0661182339113</v>
          </cell>
          <cell r="D11">
            <v>1869.5928805653725</v>
          </cell>
          <cell r="E11">
            <v>1832.62687954272</v>
          </cell>
          <cell r="F11">
            <v>1772.6477922996764</v>
          </cell>
          <cell r="G11">
            <v>1932.9037390301351</v>
          </cell>
          <cell r="H11">
            <v>1649.6494937799125</v>
          </cell>
          <cell r="I11">
            <v>1664.3993289472387</v>
          </cell>
          <cell r="J11">
            <v>1688.6040580144818</v>
          </cell>
          <cell r="K11">
            <v>1594.0396965830423</v>
          </cell>
          <cell r="L11">
            <v>1690.4109921192678</v>
          </cell>
          <cell r="M11">
            <v>1613.606545125544</v>
          </cell>
          <cell r="N11">
            <v>1616.8615876088083</v>
          </cell>
          <cell r="O11">
            <v>1620.6292773049704</v>
          </cell>
          <cell r="P11">
            <v>1556.652834942468</v>
          </cell>
          <cell r="Q11">
            <v>1413.7827423669769</v>
          </cell>
          <cell r="R11">
            <v>1567.1038008679786</v>
          </cell>
          <cell r="S11">
            <v>1412.8281679096274</v>
          </cell>
          <cell r="T11">
            <v>1386.0346427955287</v>
          </cell>
          <cell r="U11">
            <v>1530.943578823528</v>
          </cell>
          <cell r="V11">
            <v>1250.9424476250756</v>
          </cell>
          <cell r="W11">
            <v>1197.1291209330125</v>
          </cell>
          <cell r="X11">
            <v>1171.4466695879676</v>
          </cell>
          <cell r="Y11">
            <v>1086.7838581043295</v>
          </cell>
          <cell r="Z11">
            <v>912.31173981181928</v>
          </cell>
          <cell r="AA11">
            <v>749.30035876121906</v>
          </cell>
          <cell r="AB11">
            <v>723.30846368687423</v>
          </cell>
          <cell r="AC11">
            <v>729.16629771259738</v>
          </cell>
          <cell r="AD11">
            <v>786.54490211093128</v>
          </cell>
        </row>
        <row r="25">
          <cell r="A25" t="str">
            <v>Natural Gas</v>
          </cell>
          <cell r="C25">
            <v>216.17075708357876</v>
          </cell>
          <cell r="D25">
            <v>261.05975683552066</v>
          </cell>
          <cell r="E25">
            <v>305.30465394201525</v>
          </cell>
          <cell r="F25">
            <v>362.61657054477496</v>
          </cell>
          <cell r="G25">
            <v>400.95339818810459</v>
          </cell>
          <cell r="H25">
            <v>408.00992985842203</v>
          </cell>
          <cell r="I25">
            <v>454.16147797712671</v>
          </cell>
          <cell r="J25">
            <v>483.05970408359343</v>
          </cell>
          <cell r="K25">
            <v>533.35378667703503</v>
          </cell>
          <cell r="L25">
            <v>582.30971652214862</v>
          </cell>
          <cell r="M25">
            <v>698.275162102541</v>
          </cell>
          <cell r="N25">
            <v>750.82481709000035</v>
          </cell>
          <cell r="O25">
            <v>695.39844854873377</v>
          </cell>
          <cell r="P25">
            <v>722.3657871766834</v>
          </cell>
          <cell r="Q25">
            <v>653.54523443902383</v>
          </cell>
          <cell r="R25">
            <v>709.98623310332698</v>
          </cell>
          <cell r="S25">
            <v>733.34133854924562</v>
          </cell>
          <cell r="T25">
            <v>834.16361971136735</v>
          </cell>
          <cell r="U25">
            <v>913.73834500700639</v>
          </cell>
          <cell r="V25">
            <v>985.49255361443977</v>
          </cell>
          <cell r="W25">
            <v>1053.0737779079882</v>
          </cell>
          <cell r="X25">
            <v>875.16494110090514</v>
          </cell>
          <cell r="Y25">
            <v>955.14505645692384</v>
          </cell>
          <cell r="Z25">
            <v>954.50787256637545</v>
          </cell>
          <cell r="AA25">
            <v>953.05155574403614</v>
          </cell>
          <cell r="AB25">
            <v>1030.4383603700996</v>
          </cell>
          <cell r="AC25">
            <v>1064.0992745747214</v>
          </cell>
          <cell r="AD25">
            <v>1132.5444172421774</v>
          </cell>
        </row>
        <row r="35">
          <cell r="A35" t="str">
            <v>Non-Renewable (wastes)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A36" t="str">
            <v>Electricity</v>
          </cell>
          <cell r="C36">
            <v>2505.1805563720068</v>
          </cell>
          <cell r="D36">
            <v>2680.4139573126681</v>
          </cell>
          <cell r="E36">
            <v>2874.9761427035155</v>
          </cell>
          <cell r="F36">
            <v>2861.1368887117815</v>
          </cell>
          <cell r="G36">
            <v>2946.8446886517759</v>
          </cell>
          <cell r="H36">
            <v>3103.959419237447</v>
          </cell>
          <cell r="I36">
            <v>3340.3814294274312</v>
          </cell>
          <cell r="J36">
            <v>3529.5923291307445</v>
          </cell>
          <cell r="K36">
            <v>3699.8448066209144</v>
          </cell>
          <cell r="L36">
            <v>4085.7377691486581</v>
          </cell>
          <cell r="M36">
            <v>4307.8413077562709</v>
          </cell>
          <cell r="N36">
            <v>4763.4273631550632</v>
          </cell>
          <cell r="O36">
            <v>5013.1813428032638</v>
          </cell>
          <cell r="P36">
            <v>5506.698373856786</v>
          </cell>
          <cell r="Q36">
            <v>5207.0090302079461</v>
          </cell>
          <cell r="R36">
            <v>5383.3143183449811</v>
          </cell>
          <cell r="S36">
            <v>4845.1901420333643</v>
          </cell>
          <cell r="T36">
            <v>4882.1916986964798</v>
          </cell>
          <cell r="U36">
            <v>5229.8958839217739</v>
          </cell>
          <cell r="V36">
            <v>4149.8314182059212</v>
          </cell>
          <cell r="W36">
            <v>3797.6291824325049</v>
          </cell>
          <cell r="X36">
            <v>3179.1516844845082</v>
          </cell>
          <cell r="Y36">
            <v>3327.4320153101398</v>
          </cell>
          <cell r="Z36">
            <v>2974.1082146016993</v>
          </cell>
          <cell r="AA36">
            <v>2929.0650350161836</v>
          </cell>
          <cell r="AB36">
            <v>3136.4124110768366</v>
          </cell>
          <cell r="AC36">
            <v>3339.2297225170305</v>
          </cell>
          <cell r="AD36">
            <v>3067.8667035482626</v>
          </cell>
        </row>
        <row r="39">
          <cell r="A39" t="str">
            <v>Total excluding Electricity</v>
          </cell>
          <cell r="C39">
            <v>2224.5249987948382</v>
          </cell>
          <cell r="D39">
            <v>2254.119024792893</v>
          </cell>
          <cell r="E39">
            <v>2196.126021397909</v>
          </cell>
          <cell r="F39">
            <v>2194.7800275006871</v>
          </cell>
          <cell r="G39">
            <v>2378.4048266549739</v>
          </cell>
          <cell r="H39">
            <v>2080.8196587343023</v>
          </cell>
          <cell r="I39">
            <v>2182.6076561003333</v>
          </cell>
          <cell r="J39">
            <v>2215.5717535631993</v>
          </cell>
          <cell r="K39">
            <v>2155.0154201221089</v>
          </cell>
          <cell r="L39">
            <v>2291.0567908678167</v>
          </cell>
          <cell r="M39">
            <v>2328.3841812318451</v>
          </cell>
          <cell r="N39">
            <v>2386.0224869252088</v>
          </cell>
          <cell r="O39">
            <v>2328.8629834121839</v>
          </cell>
          <cell r="P39">
            <v>2390.323384086606</v>
          </cell>
          <cell r="Q39">
            <v>2174.4841131461731</v>
          </cell>
          <cell r="R39">
            <v>2385.2811054279309</v>
          </cell>
          <cell r="S39">
            <v>2254.0818694656568</v>
          </cell>
          <cell r="T39">
            <v>2326.4988838859795</v>
          </cell>
          <cell r="U39">
            <v>2550.9825452096179</v>
          </cell>
          <cell r="V39">
            <v>2236.4350012395153</v>
          </cell>
          <cell r="W39">
            <v>2250.2028988410007</v>
          </cell>
          <cell r="X39">
            <v>2046.6116106888726</v>
          </cell>
          <cell r="Y39">
            <v>2041.9289145612534</v>
          </cell>
          <cell r="Z39">
            <v>1866.8196123781947</v>
          </cell>
          <cell r="AA39">
            <v>1702.3519145052551</v>
          </cell>
          <cell r="AB39">
            <v>1753.7468240569738</v>
          </cell>
          <cell r="AC39">
            <v>1793.2655722873187</v>
          </cell>
          <cell r="AD39">
            <v>1919.0893193531087</v>
          </cell>
        </row>
        <row r="40">
          <cell r="A40" t="str">
            <v>Total</v>
          </cell>
          <cell r="C40">
            <v>4729.7055551668454</v>
          </cell>
          <cell r="D40">
            <v>4934.5329821055611</v>
          </cell>
          <cell r="E40">
            <v>5071.1021641014249</v>
          </cell>
          <cell r="F40">
            <v>5055.916916212469</v>
          </cell>
          <cell r="G40">
            <v>5325.2495153067503</v>
          </cell>
          <cell r="H40">
            <v>5184.7790779717488</v>
          </cell>
          <cell r="I40">
            <v>5522.9890855277645</v>
          </cell>
          <cell r="J40">
            <v>5745.1640826939438</v>
          </cell>
          <cell r="K40">
            <v>5854.8602267430233</v>
          </cell>
          <cell r="L40">
            <v>6376.7945600164749</v>
          </cell>
          <cell r="M40">
            <v>6636.225488988116</v>
          </cell>
          <cell r="N40">
            <v>7149.449850080272</v>
          </cell>
          <cell r="O40">
            <v>7342.0443262154477</v>
          </cell>
          <cell r="P40">
            <v>7897.021757943392</v>
          </cell>
          <cell r="Q40">
            <v>7381.4931433541187</v>
          </cell>
          <cell r="R40">
            <v>7768.595423772912</v>
          </cell>
          <cell r="S40">
            <v>7099.2720114990207</v>
          </cell>
          <cell r="T40">
            <v>7208.6905825824597</v>
          </cell>
          <cell r="U40">
            <v>7780.8784291313914</v>
          </cell>
          <cell r="V40">
            <v>6386.2664194454364</v>
          </cell>
          <cell r="W40">
            <v>6047.8320812735055</v>
          </cell>
          <cell r="X40">
            <v>5225.7632951733813</v>
          </cell>
          <cell r="Y40">
            <v>5369.3609298713927</v>
          </cell>
          <cell r="Z40">
            <v>4840.9278269798942</v>
          </cell>
          <cell r="AA40">
            <v>4631.4169495214392</v>
          </cell>
          <cell r="AB40">
            <v>4890.1592351338104</v>
          </cell>
          <cell r="AC40">
            <v>5132.4952948043492</v>
          </cell>
          <cell r="AD40">
            <v>4986.9560229013714</v>
          </cell>
        </row>
        <row r="42">
          <cell r="A42" t="str">
            <v>Services Non-ETS</v>
          </cell>
          <cell r="R42">
            <v>2385.2811054279309</v>
          </cell>
          <cell r="S42">
            <v>2254.0818694656568</v>
          </cell>
          <cell r="T42">
            <v>2326.4988838859795</v>
          </cell>
          <cell r="U42">
            <v>2550.9825452096179</v>
          </cell>
          <cell r="V42">
            <v>2236.4350012395153</v>
          </cell>
          <cell r="W42">
            <v>2250.2028988410007</v>
          </cell>
          <cell r="X42">
            <v>2046.6116106888726</v>
          </cell>
          <cell r="Y42">
            <v>2041.9289145612534</v>
          </cell>
          <cell r="Z42">
            <v>1866.8196123781947</v>
          </cell>
          <cell r="AA42">
            <v>1702.3519145052551</v>
          </cell>
          <cell r="AB42">
            <v>1753.7468240569738</v>
          </cell>
          <cell r="AC42">
            <v>1793.2655722873187</v>
          </cell>
          <cell r="AD42">
            <v>1919.0893193531087</v>
          </cell>
        </row>
      </sheetData>
      <sheetData sheetId="56">
        <row r="2">
          <cell r="A2" t="str">
            <v>Coal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</row>
        <row r="7">
          <cell r="A7" t="str">
            <v>Peat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</row>
        <row r="11">
          <cell r="A11" t="str">
            <v>Oil</v>
          </cell>
          <cell r="C11">
            <v>747.19299090747143</v>
          </cell>
          <cell r="D11">
            <v>779.59873288145423</v>
          </cell>
          <cell r="E11">
            <v>795.22890488857047</v>
          </cell>
          <cell r="F11">
            <v>810.32228798982942</v>
          </cell>
          <cell r="G11">
            <v>910.27691945539686</v>
          </cell>
          <cell r="H11">
            <v>1067.9357357937204</v>
          </cell>
          <cell r="I11">
            <v>867.15492805022836</v>
          </cell>
          <cell r="J11">
            <v>876.71174725803633</v>
          </cell>
          <cell r="K11">
            <v>882.77260400950365</v>
          </cell>
          <cell r="L11">
            <v>908.69089639269214</v>
          </cell>
          <cell r="M11">
            <v>934.21377533850489</v>
          </cell>
          <cell r="N11">
            <v>945.64393828665857</v>
          </cell>
          <cell r="O11">
            <v>932.69601307224571</v>
          </cell>
          <cell r="P11">
            <v>978.74714689116263</v>
          </cell>
          <cell r="Q11">
            <v>963.1247533227928</v>
          </cell>
          <cell r="R11">
            <v>1005.2276417408005</v>
          </cell>
          <cell r="S11">
            <v>954.28010950027056</v>
          </cell>
          <cell r="T11">
            <v>903.91269910555252</v>
          </cell>
          <cell r="U11">
            <v>951.32097629911664</v>
          </cell>
          <cell r="V11">
            <v>815.82623222221719</v>
          </cell>
          <cell r="W11">
            <v>756.32134270718666</v>
          </cell>
          <cell r="X11">
            <v>714.85005577661502</v>
          </cell>
          <cell r="Y11">
            <v>690.79664009797045</v>
          </cell>
          <cell r="Z11">
            <v>616.0229834574659</v>
          </cell>
          <cell r="AA11">
            <v>556.33334411672854</v>
          </cell>
          <cell r="AB11">
            <v>529.78604910213414</v>
          </cell>
          <cell r="AC11">
            <v>547.80037958962896</v>
          </cell>
          <cell r="AD11">
            <v>576.46591307702568</v>
          </cell>
        </row>
        <row r="25">
          <cell r="A25" t="str">
            <v>Natural Gas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35">
          <cell r="A35" t="str">
            <v>Non-Renewable (wastes)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A36" t="str">
            <v>Electricity</v>
          </cell>
          <cell r="C36">
            <v>385.412393288001</v>
          </cell>
          <cell r="D36">
            <v>391.1333671615053</v>
          </cell>
          <cell r="E36">
            <v>412.61231677689335</v>
          </cell>
          <cell r="F36">
            <v>411.32076429039176</v>
          </cell>
          <cell r="G36">
            <v>417.31288684331588</v>
          </cell>
          <cell r="H36">
            <v>430.38816129193668</v>
          </cell>
          <cell r="I36">
            <v>446.80805309221137</v>
          </cell>
          <cell r="J36">
            <v>458.8134515291153</v>
          </cell>
          <cell r="K36">
            <v>478.22243217947744</v>
          </cell>
          <cell r="L36">
            <v>435.95327213692309</v>
          </cell>
          <cell r="M36">
            <v>439.26109935976285</v>
          </cell>
          <cell r="N36">
            <v>488.0395520252012</v>
          </cell>
          <cell r="O36">
            <v>449.46276117308452</v>
          </cell>
          <cell r="P36">
            <v>408.12844740700177</v>
          </cell>
          <cell r="Q36">
            <v>387.62975149647195</v>
          </cell>
          <cell r="R36">
            <v>409.11844506252612</v>
          </cell>
          <cell r="S36">
            <v>365.368869876296</v>
          </cell>
          <cell r="T36">
            <v>314.33523617830434</v>
          </cell>
          <cell r="U36">
            <v>307.23706880740184</v>
          </cell>
          <cell r="V36">
            <v>291.48070252505096</v>
          </cell>
          <cell r="W36">
            <v>295.7188730059521</v>
          </cell>
          <cell r="X36">
            <v>272.86362789844344</v>
          </cell>
          <cell r="Y36">
            <v>295.71493569463246</v>
          </cell>
          <cell r="Z36">
            <v>260.68610535038431</v>
          </cell>
          <cell r="AA36">
            <v>253.83536798297538</v>
          </cell>
          <cell r="AB36">
            <v>259.43583970022826</v>
          </cell>
          <cell r="AC36">
            <v>268.05631969491833</v>
          </cell>
          <cell r="AD36">
            <v>243.63045380948378</v>
          </cell>
        </row>
        <row r="39">
          <cell r="A39" t="str">
            <v>Total excluding Electricity</v>
          </cell>
          <cell r="C39">
            <v>747.19299090747143</v>
          </cell>
          <cell r="D39">
            <v>779.59873288145423</v>
          </cell>
          <cell r="E39">
            <v>795.22890488857047</v>
          </cell>
          <cell r="F39">
            <v>810.32228798982942</v>
          </cell>
          <cell r="G39">
            <v>910.27691945539686</v>
          </cell>
          <cell r="H39">
            <v>1067.9357357937204</v>
          </cell>
          <cell r="I39">
            <v>867.15492805022836</v>
          </cell>
          <cell r="J39">
            <v>876.71174725803633</v>
          </cell>
          <cell r="K39">
            <v>882.77260400950365</v>
          </cell>
          <cell r="L39">
            <v>908.69089639269214</v>
          </cell>
          <cell r="M39">
            <v>934.21377533850489</v>
          </cell>
          <cell r="N39">
            <v>945.64393828665857</v>
          </cell>
          <cell r="O39">
            <v>932.69601307224571</v>
          </cell>
          <cell r="P39">
            <v>978.74714689116263</v>
          </cell>
          <cell r="Q39">
            <v>963.1247533227928</v>
          </cell>
          <cell r="R39">
            <v>1005.2276417408005</v>
          </cell>
          <cell r="S39">
            <v>954.28010950027056</v>
          </cell>
          <cell r="T39">
            <v>903.91269910555252</v>
          </cell>
          <cell r="U39">
            <v>951.32097629911664</v>
          </cell>
          <cell r="V39">
            <v>815.82623222221719</v>
          </cell>
          <cell r="W39">
            <v>756.32134270718666</v>
          </cell>
          <cell r="X39">
            <v>714.85005577661502</v>
          </cell>
          <cell r="Y39">
            <v>690.79664009797045</v>
          </cell>
          <cell r="Z39">
            <v>616.0229834574659</v>
          </cell>
          <cell r="AA39">
            <v>556.33334411672854</v>
          </cell>
          <cell r="AB39">
            <v>529.78604910213414</v>
          </cell>
          <cell r="AC39">
            <v>547.80037958962896</v>
          </cell>
          <cell r="AD39">
            <v>576.46591307702568</v>
          </cell>
        </row>
        <row r="40">
          <cell r="A40" t="str">
            <v>Total</v>
          </cell>
          <cell r="C40">
            <v>1132.6053841954724</v>
          </cell>
          <cell r="D40">
            <v>1170.7321000429595</v>
          </cell>
          <cell r="E40">
            <v>1207.8412216654638</v>
          </cell>
          <cell r="F40">
            <v>1221.6430522802211</v>
          </cell>
          <cell r="G40">
            <v>1327.5898062987128</v>
          </cell>
          <cell r="H40">
            <v>1498.3238970856571</v>
          </cell>
          <cell r="I40">
            <v>1313.9629811424397</v>
          </cell>
          <cell r="J40">
            <v>1335.5251987871516</v>
          </cell>
          <cell r="K40">
            <v>1360.995036188981</v>
          </cell>
          <cell r="L40">
            <v>1344.6441685296152</v>
          </cell>
          <cell r="M40">
            <v>1373.4748746982677</v>
          </cell>
          <cell r="N40">
            <v>1433.6834903118597</v>
          </cell>
          <cell r="O40">
            <v>1382.1587742453303</v>
          </cell>
          <cell r="P40">
            <v>1386.8755942981643</v>
          </cell>
          <cell r="Q40">
            <v>1350.7545048192646</v>
          </cell>
          <cell r="R40">
            <v>1414.3460868033267</v>
          </cell>
          <cell r="S40">
            <v>1319.6489793765666</v>
          </cell>
          <cell r="T40">
            <v>1218.2479352838568</v>
          </cell>
          <cell r="U40">
            <v>1258.5580451065184</v>
          </cell>
          <cell r="V40">
            <v>1107.3069347472681</v>
          </cell>
          <cell r="W40">
            <v>1052.0402157131389</v>
          </cell>
          <cell r="X40">
            <v>987.71368367505852</v>
          </cell>
          <cell r="Y40">
            <v>986.51157579260291</v>
          </cell>
          <cell r="Z40">
            <v>876.70908880785021</v>
          </cell>
          <cell r="AA40">
            <v>810.16871209970395</v>
          </cell>
          <cell r="AB40">
            <v>789.2218888023624</v>
          </cell>
          <cell r="AC40">
            <v>815.85669928454729</v>
          </cell>
          <cell r="AD40">
            <v>820.09636688650949</v>
          </cell>
        </row>
        <row r="41">
          <cell r="A41" t="str">
            <v>Total Non-ETS</v>
          </cell>
          <cell r="R41">
            <v>1005.2276417408005</v>
          </cell>
          <cell r="S41">
            <v>954.28010950027056</v>
          </cell>
          <cell r="T41">
            <v>903.91269910555252</v>
          </cell>
          <cell r="U41">
            <v>951.32097629911664</v>
          </cell>
          <cell r="V41">
            <v>815.82623222221719</v>
          </cell>
          <cell r="W41">
            <v>756.32134270718666</v>
          </cell>
          <cell r="X41">
            <v>714.85005577661502</v>
          </cell>
          <cell r="Y41">
            <v>690.79664009797045</v>
          </cell>
          <cell r="Z41">
            <v>616.0229834574659</v>
          </cell>
          <cell r="AA41">
            <v>556.33334411672854</v>
          </cell>
          <cell r="AB41">
            <v>529.78604910213414</v>
          </cell>
          <cell r="AC41">
            <v>547.80037958962896</v>
          </cell>
          <cell r="AD41">
            <v>576.46591307702568</v>
          </cell>
        </row>
      </sheetData>
      <sheetData sheetId="57"/>
      <sheetData sheetId="58"/>
      <sheetData sheetId="59"/>
      <sheetData sheetId="60">
        <row r="8">
          <cell r="A8" t="str">
            <v>Primary Energy Requirement (excl. non-energy)</v>
          </cell>
          <cell r="C8">
            <v>8261.7289032435383</v>
          </cell>
          <cell r="D8">
            <v>8120.7025041385368</v>
          </cell>
          <cell r="E8">
            <v>7457.078113832159</v>
          </cell>
          <cell r="F8">
            <v>7375.0079523785234</v>
          </cell>
          <cell r="G8">
            <v>6878.3173328046169</v>
          </cell>
          <cell r="H8">
            <v>7050.4768061979275</v>
          </cell>
          <cell r="I8">
            <v>7605.4345784417146</v>
          </cell>
          <cell r="J8">
            <v>7135.8231833073169</v>
          </cell>
          <cell r="K8">
            <v>7404.5144806836379</v>
          </cell>
          <cell r="L8">
            <v>6297.8655120650246</v>
          </cell>
          <cell r="M8">
            <v>7189.7903964877623</v>
          </cell>
          <cell r="N8">
            <v>7447.1469049981333</v>
          </cell>
          <cell r="O8">
            <v>6932.2899259633332</v>
          </cell>
          <cell r="P8">
            <v>6921.5725640199798</v>
          </cell>
          <cell r="Q8">
            <v>7133.7680785859993</v>
          </cell>
          <cell r="R8">
            <v>7463.3851798239266</v>
          </cell>
          <cell r="S8">
            <v>6464.5655811127099</v>
          </cell>
          <cell r="T8">
            <v>6341.6707214880225</v>
          </cell>
          <cell r="U8">
            <v>5591.4030257026561</v>
          </cell>
          <cell r="V8">
            <v>4535.8880500655769</v>
          </cell>
          <cell r="W8">
            <v>4883.6528253822389</v>
          </cell>
          <cell r="X8">
            <v>4888.3201264056752</v>
          </cell>
          <cell r="Y8">
            <v>5892.5481420863052</v>
          </cell>
          <cell r="Z8">
            <v>5202.144502873276</v>
          </cell>
          <cell r="AA8">
            <v>4893.3582962253249</v>
          </cell>
          <cell r="AB8">
            <v>5657.0024782162373</v>
          </cell>
          <cell r="AC8">
            <v>5434.0199889322494</v>
          </cell>
          <cell r="AD8">
            <v>4360.7906174321151</v>
          </cell>
          <cell r="AE8">
            <v>-39.224789545531856</v>
          </cell>
          <cell r="AF8">
            <v>-11.705913461215367</v>
          </cell>
        </row>
        <row r="26">
          <cell r="A26" t="str">
            <v>Own Use and Distribution Losses</v>
          </cell>
        </row>
        <row r="30">
          <cell r="A30" t="str">
            <v>Total Final Energy Consumption</v>
          </cell>
          <cell r="C30">
            <v>3342.1467599057542</v>
          </cell>
          <cell r="D30">
            <v>3653.0276943962062</v>
          </cell>
          <cell r="E30">
            <v>2346.7842878698852</v>
          </cell>
          <cell r="F30">
            <v>2439.8441632945005</v>
          </cell>
          <cell r="G30">
            <v>1559.8478233986023</v>
          </cell>
          <cell r="H30">
            <v>1270.2677470755839</v>
          </cell>
          <cell r="I30">
            <v>1946.5723600951433</v>
          </cell>
          <cell r="J30">
            <v>1466.5717087989074</v>
          </cell>
          <cell r="K30">
            <v>1591.5181102872252</v>
          </cell>
          <cell r="L30">
            <v>1306.1669514024732</v>
          </cell>
          <cell r="M30">
            <v>1591.6823150725331</v>
          </cell>
          <cell r="N30">
            <v>1572.1393496025032</v>
          </cell>
          <cell r="O30">
            <v>1497.3314508056578</v>
          </cell>
          <cell r="P30">
            <v>1760.281469095343</v>
          </cell>
          <cell r="Q30">
            <v>1802.177042239352</v>
          </cell>
          <cell r="R30">
            <v>1934.2414745188819</v>
          </cell>
          <cell r="S30">
            <v>1706.1844841137261</v>
          </cell>
          <cell r="T30">
            <v>1677.2414193947857</v>
          </cell>
          <cell r="U30">
            <v>1681.1755325410468</v>
          </cell>
          <cell r="V30">
            <v>1517.0534558037943</v>
          </cell>
          <cell r="W30">
            <v>1466.7590774502794</v>
          </cell>
          <cell r="X30">
            <v>1311.5763939479712</v>
          </cell>
          <cell r="Y30">
            <v>1355.9497649871846</v>
          </cell>
          <cell r="Z30">
            <v>1424.4813366925271</v>
          </cell>
          <cell r="AA30">
            <v>1305.9154633516177</v>
          </cell>
          <cell r="AB30">
            <v>1249.9582403550617</v>
          </cell>
          <cell r="AC30">
            <v>1143.0099749624283</v>
          </cell>
          <cell r="AD30">
            <v>1006.6291925669243</v>
          </cell>
        </row>
      </sheetData>
      <sheetData sheetId="61">
        <row r="8">
          <cell r="A8" t="str">
            <v>Primary Energy Requirement (excl. non-energy)</v>
          </cell>
          <cell r="C8">
            <v>6138.8608070308055</v>
          </cell>
          <cell r="D8">
            <v>5755.3811692394402</v>
          </cell>
          <cell r="E8">
            <v>5785.2774693259198</v>
          </cell>
          <cell r="F8">
            <v>5403.2447415779998</v>
          </cell>
          <cell r="G8">
            <v>5322.9230384594402</v>
          </cell>
          <cell r="H8">
            <v>5324.2253744191194</v>
          </cell>
          <cell r="I8">
            <v>4955.233765752504</v>
          </cell>
          <cell r="J8">
            <v>4813.0713031795922</v>
          </cell>
          <cell r="K8">
            <v>4425.3457085279515</v>
          </cell>
          <cell r="L8">
            <v>3913.7689430683195</v>
          </cell>
          <cell r="M8">
            <v>3609.8415546350398</v>
          </cell>
          <cell r="N8">
            <v>3885.17645436984</v>
          </cell>
          <cell r="O8">
            <v>3994.3863046051192</v>
          </cell>
          <cell r="P8">
            <v>3630.8999545113593</v>
          </cell>
          <cell r="Q8">
            <v>2844.7862757998018</v>
          </cell>
          <cell r="R8">
            <v>3766.4077975477248</v>
          </cell>
          <cell r="S8">
            <v>3563.5072964488941</v>
          </cell>
          <cell r="T8">
            <v>3482.792652275386</v>
          </cell>
          <cell r="U8">
            <v>4131.5860738831961</v>
          </cell>
          <cell r="V8">
            <v>4133.7825106875744</v>
          </cell>
          <cell r="W8">
            <v>3611.5388655603638</v>
          </cell>
          <cell r="X8">
            <v>3423.4665580799074</v>
          </cell>
          <cell r="Y8">
            <v>3775.4513573573545</v>
          </cell>
          <cell r="Z8">
            <v>3606.0610302168711</v>
          </cell>
          <cell r="AA8">
            <v>3751.5096432812629</v>
          </cell>
          <cell r="AB8">
            <v>3629.5650643303065</v>
          </cell>
          <cell r="AC8">
            <v>3527.4118109773972</v>
          </cell>
          <cell r="AD8">
            <v>3336.5061682412429</v>
          </cell>
        </row>
        <row r="26">
          <cell r="A26" t="str">
            <v>Own Use and Distribution Losses</v>
          </cell>
          <cell r="C26">
            <v>35.462324953439996</v>
          </cell>
          <cell r="D26">
            <v>28.288224145368002</v>
          </cell>
          <cell r="E26">
            <v>24.659784753119997</v>
          </cell>
          <cell r="F26">
            <v>24.237471448079997</v>
          </cell>
          <cell r="G26">
            <v>27.204600756167995</v>
          </cell>
          <cell r="H26">
            <v>25.5658024116</v>
          </cell>
          <cell r="I26">
            <v>26.975797746480001</v>
          </cell>
          <cell r="J26">
            <v>18.733150048536</v>
          </cell>
          <cell r="K26">
            <v>30.396278531519997</v>
          </cell>
          <cell r="L26">
            <v>29.551937461199998</v>
          </cell>
          <cell r="M26">
            <v>22.797208898639997</v>
          </cell>
          <cell r="N26">
            <v>49.816123148879996</v>
          </cell>
          <cell r="O26">
            <v>65.014262414639987</v>
          </cell>
          <cell r="P26">
            <v>112.29736235255999</v>
          </cell>
          <cell r="Q26">
            <v>125.34003131853156</v>
          </cell>
          <cell r="R26">
            <v>77.596884506222281</v>
          </cell>
          <cell r="S26">
            <v>80.103993088242149</v>
          </cell>
          <cell r="T26">
            <v>77.671587842525739</v>
          </cell>
          <cell r="U26">
            <v>88.270884498151659</v>
          </cell>
          <cell r="V26">
            <v>100.32377904778518</v>
          </cell>
          <cell r="W26">
            <v>74.799373273291536</v>
          </cell>
          <cell r="X26">
            <v>59.697499645476917</v>
          </cell>
          <cell r="Y26">
            <v>70.31734337764702</v>
          </cell>
          <cell r="Z26">
            <v>80.635661278648627</v>
          </cell>
          <cell r="AA26">
            <v>63.998341634508542</v>
          </cell>
          <cell r="AB26">
            <v>42.438165195472379</v>
          </cell>
          <cell r="AC26">
            <v>56.373432300512931</v>
          </cell>
          <cell r="AD26">
            <v>66.190617326381613</v>
          </cell>
        </row>
        <row r="30">
          <cell r="A30" t="str">
            <v>Total Final Energy Consumption</v>
          </cell>
          <cell r="C30">
            <v>3259.1057706719994</v>
          </cell>
          <cell r="D30">
            <v>2796.2670502404349</v>
          </cell>
          <cell r="E30">
            <v>2832.8916126638069</v>
          </cell>
          <cell r="F30">
            <v>2689.5237835358694</v>
          </cell>
          <cell r="G30">
            <v>2676.0699396651007</v>
          </cell>
          <cell r="H30">
            <v>2635.9129213138135</v>
          </cell>
          <cell r="I30">
            <v>2144.9520589997965</v>
          </cell>
          <cell r="J30">
            <v>2033.08941497008</v>
          </cell>
          <cell r="K30">
            <v>2021.3203217979083</v>
          </cell>
          <cell r="L30">
            <v>1402.85560493664</v>
          </cell>
          <cell r="M30">
            <v>1292.9817441311998</v>
          </cell>
          <cell r="N30">
            <v>1247.1415385651999</v>
          </cell>
          <cell r="O30">
            <v>1252.6916393570398</v>
          </cell>
          <cell r="P30">
            <v>1160.58978326232</v>
          </cell>
          <cell r="Q30">
            <v>1142.2537010359199</v>
          </cell>
          <cell r="R30">
            <v>1173.3726411689559</v>
          </cell>
          <cell r="S30">
            <v>1218.7698740092221</v>
          </cell>
          <cell r="T30">
            <v>1166.37570129557</v>
          </cell>
          <cell r="U30">
            <v>1198.0713585618007</v>
          </cell>
          <cell r="V30">
            <v>1166.1277654467106</v>
          </cell>
          <cell r="W30">
            <v>1087.1520864815191</v>
          </cell>
          <cell r="X30">
            <v>1035.7536569485919</v>
          </cell>
          <cell r="Y30">
            <v>919.0543811996705</v>
          </cell>
          <cell r="Z30">
            <v>931.95474526567818</v>
          </cell>
          <cell r="AA30">
            <v>858.50422153072168</v>
          </cell>
          <cell r="AB30">
            <v>861.66768654684904</v>
          </cell>
          <cell r="AC30">
            <v>846.50969666947242</v>
          </cell>
          <cell r="AD30">
            <v>810.53772818008213</v>
          </cell>
        </row>
      </sheetData>
      <sheetData sheetId="62">
        <row r="8">
          <cell r="A8" t="str">
            <v>Primary Energy Requirement (excl. non-energy)</v>
          </cell>
          <cell r="C8">
            <v>13502.934877077339</v>
          </cell>
          <cell r="D8">
            <v>14458.955841946139</v>
          </cell>
          <cell r="E8">
            <v>15067.952561863387</v>
          </cell>
          <cell r="F8">
            <v>15063.812270072469</v>
          </cell>
          <cell r="G8">
            <v>16869.474248823703</v>
          </cell>
          <cell r="H8">
            <v>16964.03376821896</v>
          </cell>
          <cell r="I8">
            <v>17653.266992213968</v>
          </cell>
          <cell r="J8">
            <v>19471.157594131273</v>
          </cell>
          <cell r="K8">
            <v>21757.934856882497</v>
          </cell>
          <cell r="L8">
            <v>24534.851528329913</v>
          </cell>
          <cell r="M8">
            <v>24103.764881663901</v>
          </cell>
          <cell r="N8">
            <v>26107.637584683136</v>
          </cell>
          <cell r="O8">
            <v>25755.865634836504</v>
          </cell>
          <cell r="P8">
            <v>24815.48354721551</v>
          </cell>
          <cell r="Q8">
            <v>26558.935660746334</v>
          </cell>
          <cell r="R8">
            <v>27981.735742702542</v>
          </cell>
          <cell r="S8">
            <v>27351.281743038347</v>
          </cell>
          <cell r="T8">
            <v>27390.38723107957</v>
          </cell>
          <cell r="U8">
            <v>27141.171608513912</v>
          </cell>
          <cell r="V8">
            <v>23479.111569428118</v>
          </cell>
          <cell r="W8">
            <v>22113.036139234071</v>
          </cell>
          <cell r="X8">
            <v>20557.225673861842</v>
          </cell>
          <cell r="Y8">
            <v>18960.696034429511</v>
          </cell>
          <cell r="Z8">
            <v>19126.61162169445</v>
          </cell>
          <cell r="AA8">
            <v>18984.156902668146</v>
          </cell>
          <cell r="AB8">
            <v>20222.069914708278</v>
          </cell>
          <cell r="AC8">
            <v>20997.813205699949</v>
          </cell>
          <cell r="AD8">
            <v>21125.901862606162</v>
          </cell>
        </row>
        <row r="26">
          <cell r="A26" t="str">
            <v>Own Use and Distribution Losses</v>
          </cell>
          <cell r="C26">
            <v>175.76422816035603</v>
          </cell>
          <cell r="D26">
            <v>172.88632772452803</v>
          </cell>
          <cell r="E26">
            <v>175.86179801744402</v>
          </cell>
          <cell r="F26">
            <v>175.47604715757603</v>
          </cell>
          <cell r="G26">
            <v>181.08065942390161</v>
          </cell>
          <cell r="H26">
            <v>181.15484348253599</v>
          </cell>
          <cell r="I26">
            <v>181.2152470239144</v>
          </cell>
          <cell r="J26">
            <v>208.24519858330322</v>
          </cell>
          <cell r="K26">
            <v>241.66792132092723</v>
          </cell>
          <cell r="L26">
            <v>208.671937109856</v>
          </cell>
          <cell r="M26">
            <v>260.82771447047043</v>
          </cell>
          <cell r="N26">
            <v>312.05584278570245</v>
          </cell>
          <cell r="O26">
            <v>343.59532791970321</v>
          </cell>
          <cell r="P26">
            <v>342.90045171565924</v>
          </cell>
          <cell r="Q26">
            <v>339.66597070129683</v>
          </cell>
          <cell r="R26">
            <v>401.86234650769404</v>
          </cell>
          <cell r="S26">
            <v>384.74985166792862</v>
          </cell>
          <cell r="T26">
            <v>363.57127595335453</v>
          </cell>
          <cell r="U26">
            <v>375.58980603195585</v>
          </cell>
          <cell r="V26">
            <v>322.26864740037939</v>
          </cell>
          <cell r="W26">
            <v>250.0773423230151</v>
          </cell>
          <cell r="X26">
            <v>125.06104649555708</v>
          </cell>
          <cell r="Y26">
            <v>109.63313606419298</v>
          </cell>
          <cell r="Z26">
            <v>171.17627032799953</v>
          </cell>
          <cell r="AA26">
            <v>189.05947204455006</v>
          </cell>
          <cell r="AB26">
            <v>263.17814250442262</v>
          </cell>
          <cell r="AC26">
            <v>233.7807119670955</v>
          </cell>
          <cell r="AD26">
            <v>242.5483505045471</v>
          </cell>
        </row>
        <row r="30">
          <cell r="A30" t="str">
            <v>Total Final Energy Consumption</v>
          </cell>
          <cell r="C30">
            <v>12019.942786615562</v>
          </cell>
          <cell r="D30">
            <v>12351.744846540303</v>
          </cell>
          <cell r="E30">
            <v>12736.575495328671</v>
          </cell>
          <cell r="F30">
            <v>13170.850636011479</v>
          </cell>
          <cell r="G30">
            <v>14532.29277600462</v>
          </cell>
          <cell r="H30">
            <v>14885.633311240897</v>
          </cell>
          <cell r="I30">
            <v>15232.175696366734</v>
          </cell>
          <cell r="J30">
            <v>16465.902695135137</v>
          </cell>
          <cell r="K30">
            <v>17899.493271758325</v>
          </cell>
          <cell r="L30">
            <v>19828.020857725704</v>
          </cell>
          <cell r="M30">
            <v>21494.872193154239</v>
          </cell>
          <cell r="N30">
            <v>22606.884496719718</v>
          </cell>
          <cell r="O30">
            <v>22678.839971643501</v>
          </cell>
          <cell r="P30">
            <v>22967.018943894727</v>
          </cell>
          <cell r="Q30">
            <v>23486.742485391162</v>
          </cell>
          <cell r="R30">
            <v>25001.131942183973</v>
          </cell>
          <cell r="S30">
            <v>25384.071950728761</v>
          </cell>
          <cell r="T30">
            <v>26005.286592211705</v>
          </cell>
          <cell r="U30">
            <v>25509.104122185669</v>
          </cell>
          <cell r="V30">
            <v>22410.712262030273</v>
          </cell>
          <cell r="W30">
            <v>21659.364466693587</v>
          </cell>
          <cell r="X30">
            <v>19796.940253937897</v>
          </cell>
          <cell r="Y30">
            <v>18437.47233010823</v>
          </cell>
          <cell r="Z30">
            <v>18783.290401992675</v>
          </cell>
          <cell r="AA30">
            <v>18685.699556782085</v>
          </cell>
          <cell r="AB30">
            <v>19659.707884489413</v>
          </cell>
          <cell r="AC30">
            <v>20437.887796984327</v>
          </cell>
          <cell r="AD30">
            <v>20622.969656070694</v>
          </cell>
        </row>
      </sheetData>
      <sheetData sheetId="63">
        <row r="8">
          <cell r="A8" t="str">
            <v>Primary Energy Requirement (excl. non-energy)</v>
          </cell>
          <cell r="C8">
            <v>3326.6902782788484</v>
          </cell>
          <cell r="D8">
            <v>3394.0746124693947</v>
          </cell>
          <cell r="E8">
            <v>3372.3738034171288</v>
          </cell>
          <cell r="F8">
            <v>4025.6956320270256</v>
          </cell>
          <cell r="G8">
            <v>4000.5528635985465</v>
          </cell>
          <cell r="H8">
            <v>4414.3880386477877</v>
          </cell>
          <cell r="I8">
            <v>5233.1853094635917</v>
          </cell>
          <cell r="J8">
            <v>5396.4715790366672</v>
          </cell>
          <cell r="K8">
            <v>5532.040169816295</v>
          </cell>
          <cell r="L8">
            <v>6142.9892350391237</v>
          </cell>
          <cell r="M8">
            <v>7284.1018162051441</v>
          </cell>
          <cell r="N8">
            <v>7514.9791382382109</v>
          </cell>
          <cell r="O8">
            <v>7953.8868762586708</v>
          </cell>
          <cell r="P8">
            <v>8711.0904013927175</v>
          </cell>
          <cell r="Q8">
            <v>8682.9811375956815</v>
          </cell>
          <cell r="R8">
            <v>8331.5802343826581</v>
          </cell>
          <cell r="S8">
            <v>9443.5619163131851</v>
          </cell>
          <cell r="T8">
            <v>10149.880185559139</v>
          </cell>
          <cell r="U8">
            <v>10771.506688458201</v>
          </cell>
          <cell r="V8">
            <v>10257.618834387145</v>
          </cell>
          <cell r="W8">
            <v>11268.560618463316</v>
          </cell>
          <cell r="X8">
            <v>9904.872920163496</v>
          </cell>
          <cell r="Y8">
            <v>9621.8746662734884</v>
          </cell>
          <cell r="Z8">
            <v>9060.9007391378582</v>
          </cell>
          <cell r="AA8">
            <v>8860.2148992501679</v>
          </cell>
          <cell r="AB8">
            <v>8980.8911158618557</v>
          </cell>
          <cell r="AC8">
            <v>9942.1682312086396</v>
          </cell>
          <cell r="AD8">
            <v>10092.82424176013</v>
          </cell>
          <cell r="AE8">
            <v>-20.30134619725219</v>
          </cell>
          <cell r="AF8">
            <v>-4.4369071216583738</v>
          </cell>
        </row>
        <row r="26">
          <cell r="A26" t="str">
            <v>Own Use and Distribution Losses</v>
          </cell>
          <cell r="C26">
            <v>75.954565805438065</v>
          </cell>
          <cell r="D26">
            <v>76.945492952280048</v>
          </cell>
          <cell r="E26">
            <v>76.995039309622143</v>
          </cell>
          <cell r="F26">
            <v>55.001966835843156</v>
          </cell>
          <cell r="G26">
            <v>47.716030950957084</v>
          </cell>
          <cell r="H26">
            <v>128.35932829852544</v>
          </cell>
          <cell r="I26">
            <v>139.54207620910506</v>
          </cell>
          <cell r="J26">
            <v>110.36478087674726</v>
          </cell>
          <cell r="K26">
            <v>75.105956639582473</v>
          </cell>
          <cell r="L26">
            <v>102.6554937038958</v>
          </cell>
          <cell r="M26">
            <v>66.976157587097418</v>
          </cell>
          <cell r="N26">
            <v>112.1157464354462</v>
          </cell>
          <cell r="O26">
            <v>112.79926060925736</v>
          </cell>
          <cell r="P26">
            <v>115.52314867327286</v>
          </cell>
          <cell r="Q26">
            <v>126.35879500613434</v>
          </cell>
          <cell r="R26">
            <v>214.93666520645047</v>
          </cell>
          <cell r="S26">
            <v>205.97874999717817</v>
          </cell>
          <cell r="T26">
            <v>184.86410573524472</v>
          </cell>
          <cell r="U26">
            <v>207.54544274187546</v>
          </cell>
          <cell r="V26">
            <v>195.93619217788148</v>
          </cell>
          <cell r="W26">
            <v>208.68190225306219</v>
          </cell>
          <cell r="X26">
            <v>189.73912006550299</v>
          </cell>
          <cell r="Y26">
            <v>174.67159069188088</v>
          </cell>
          <cell r="Z26">
            <v>179.95947478338311</v>
          </cell>
          <cell r="AA26">
            <v>179.90824067655009</v>
          </cell>
          <cell r="AB26">
            <v>174.83126550917868</v>
          </cell>
          <cell r="AC26">
            <v>119.97692834072134</v>
          </cell>
          <cell r="AD26">
            <v>116.14853022200489</v>
          </cell>
        </row>
        <row r="30">
          <cell r="A30" t="str">
            <v>Total Final Energy Consumption</v>
          </cell>
          <cell r="C30">
            <v>1310.2534199118131</v>
          </cell>
          <cell r="D30">
            <v>1498.7277632411588</v>
          </cell>
          <cell r="E30">
            <v>1536.7793656798908</v>
          </cell>
          <cell r="F30">
            <v>1757.1394107800306</v>
          </cell>
          <cell r="G30">
            <v>1776.988596047948</v>
          </cell>
          <cell r="H30">
            <v>1837.0374092530656</v>
          </cell>
          <cell r="I30">
            <v>2022.160602944266</v>
          </cell>
          <cell r="J30">
            <v>2038.1266302566858</v>
          </cell>
          <cell r="K30">
            <v>2275.4060025713507</v>
          </cell>
          <cell r="L30">
            <v>2458.5786655614447</v>
          </cell>
          <cell r="M30">
            <v>2864.0769134182365</v>
          </cell>
          <cell r="N30">
            <v>2961.0109003392727</v>
          </cell>
          <cell r="O30">
            <v>2861.5553657247779</v>
          </cell>
          <cell r="P30">
            <v>3046.7243546458949</v>
          </cell>
          <cell r="Q30">
            <v>3216.4047601768107</v>
          </cell>
          <cell r="R30">
            <v>3256.0214439621745</v>
          </cell>
          <cell r="S30">
            <v>3496.8529184870499</v>
          </cell>
          <cell r="T30">
            <v>3464.1998057469091</v>
          </cell>
          <cell r="U30">
            <v>3709.5462200581064</v>
          </cell>
          <cell r="V30">
            <v>3483.3475073317986</v>
          </cell>
          <cell r="W30">
            <v>3801.4332928532631</v>
          </cell>
          <cell r="X30">
            <v>3596.5156286469464</v>
          </cell>
          <cell r="Y30">
            <v>3868.4765508294086</v>
          </cell>
          <cell r="Z30">
            <v>3824.5265815859816</v>
          </cell>
          <cell r="AA30">
            <v>3845.0915118769831</v>
          </cell>
          <cell r="AB30">
            <v>4099.503760021259</v>
          </cell>
          <cell r="AC30">
            <v>4195.3500468606717</v>
          </cell>
          <cell r="AD30">
            <v>4264.7706079238797</v>
          </cell>
        </row>
      </sheetData>
      <sheetData sheetId="64">
        <row r="8">
          <cell r="A8" t="str">
            <v>Primary Energy Requirement (excl. non-energy)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29.292120748673852</v>
          </cell>
          <cell r="W8">
            <v>16.697306534322845</v>
          </cell>
          <cell r="X8">
            <v>29.888636719753702</v>
          </cell>
          <cell r="Y8">
            <v>96.352653564752202</v>
          </cell>
          <cell r="Z8">
            <v>129.37109962597006</v>
          </cell>
          <cell r="AA8">
            <v>139.30482062853585</v>
          </cell>
          <cell r="AB8">
            <v>144.9839307912878</v>
          </cell>
          <cell r="AC8">
            <v>140.4668028164422</v>
          </cell>
          <cell r="AD8">
            <v>266.31241921728724</v>
          </cell>
        </row>
        <row r="26">
          <cell r="A26" t="str">
            <v>Own Use and Distribution Losses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30">
          <cell r="A30" t="str">
            <v>Total Final Energy Consumption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29.292120748673852</v>
          </cell>
          <cell r="W30">
            <v>16.697306534322845</v>
          </cell>
          <cell r="X30">
            <v>29.888636719753702</v>
          </cell>
          <cell r="Y30">
            <v>57.663117387055699</v>
          </cell>
          <cell r="Z30">
            <v>81.193421936861867</v>
          </cell>
          <cell r="AA30">
            <v>87.626197521432772</v>
          </cell>
          <cell r="AB30">
            <v>92.689275039003817</v>
          </cell>
          <cell r="AC30">
            <v>87.891281917883447</v>
          </cell>
          <cell r="AD30">
            <v>147.45304070977957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45">
          <cell r="A45" t="str">
            <v>Coal</v>
          </cell>
          <cell r="C45">
            <v>686.71206325335015</v>
          </cell>
          <cell r="D45">
            <v>671.67705734545268</v>
          </cell>
          <cell r="E45">
            <v>625.03600105746852</v>
          </cell>
          <cell r="F45">
            <v>641.39086267488437</v>
          </cell>
          <cell r="G45">
            <v>583.65591663807947</v>
          </cell>
          <cell r="H45">
            <v>653.35224161193833</v>
          </cell>
          <cell r="I45">
            <v>700.46128711142649</v>
          </cell>
          <cell r="J45">
            <v>660.57916685706709</v>
          </cell>
          <cell r="K45">
            <v>664.86294181311678</v>
          </cell>
          <cell r="L45">
            <v>553.0116676881255</v>
          </cell>
          <cell r="M45">
            <v>657.4624288269473</v>
          </cell>
          <cell r="N45">
            <v>689.2128400779344</v>
          </cell>
          <cell r="O45">
            <v>649.17852879569296</v>
          </cell>
          <cell r="P45">
            <v>594.46802158751257</v>
          </cell>
          <cell r="Q45">
            <v>601.59365885621298</v>
          </cell>
          <cell r="R45">
            <v>659.90014819793441</v>
          </cell>
          <cell r="S45">
            <v>605.49948132675331</v>
          </cell>
          <cell r="T45">
            <v>569.78406152041316</v>
          </cell>
          <cell r="U45">
            <v>461.68757903433556</v>
          </cell>
          <cell r="V45">
            <v>376.15351792523552</v>
          </cell>
          <cell r="W45">
            <v>423.4771124191621</v>
          </cell>
          <cell r="X45">
            <v>446.46616125181123</v>
          </cell>
          <cell r="Y45">
            <v>536.86627255535564</v>
          </cell>
          <cell r="Z45">
            <v>454.6295867761832</v>
          </cell>
          <cell r="AA45">
            <v>473.70697262527943</v>
          </cell>
          <cell r="AB45">
            <v>548.44081835699762</v>
          </cell>
          <cell r="AC45">
            <v>543.25981886806665</v>
          </cell>
          <cell r="AD45">
            <v>446.42391153933164</v>
          </cell>
        </row>
        <row r="50">
          <cell r="A50" t="str">
            <v>Peat</v>
          </cell>
          <cell r="C50">
            <v>228.09066860465114</v>
          </cell>
          <cell r="D50">
            <v>230.31245198555956</v>
          </cell>
          <cell r="E50">
            <v>234.73173037025825</v>
          </cell>
          <cell r="F50">
            <v>213.78423729063681</v>
          </cell>
          <cell r="G50">
            <v>222.32883933870286</v>
          </cell>
          <cell r="H50">
            <v>223.06884923574168</v>
          </cell>
          <cell r="I50">
            <v>225.08243575348513</v>
          </cell>
          <cell r="J50">
            <v>221.81203068916011</v>
          </cell>
          <cell r="K50">
            <v>211.57045587071988</v>
          </cell>
          <cell r="L50">
            <v>203.61113885647609</v>
          </cell>
          <cell r="M50">
            <v>187.02021293375395</v>
          </cell>
          <cell r="N50">
            <v>202.80086757990867</v>
          </cell>
          <cell r="O50">
            <v>198.80940848952588</v>
          </cell>
          <cell r="P50">
            <v>161.44738624522404</v>
          </cell>
          <cell r="Q50">
            <v>100.59038216489849</v>
          </cell>
          <cell r="R50">
            <v>157.10945169797171</v>
          </cell>
          <cell r="S50">
            <v>160.71661805330709</v>
          </cell>
          <cell r="T50">
            <v>150.74629679851654</v>
          </cell>
          <cell r="U50">
            <v>172.90797035803172</v>
          </cell>
          <cell r="V50">
            <v>194.10622143261472</v>
          </cell>
          <cell r="W50">
            <v>176.24914744068795</v>
          </cell>
          <cell r="X50">
            <v>183.31096907681905</v>
          </cell>
          <cell r="Y50">
            <v>211.79381959447056</v>
          </cell>
          <cell r="Z50">
            <v>194.80134656522893</v>
          </cell>
          <cell r="AA50">
            <v>213.96924488027005</v>
          </cell>
          <cell r="AB50">
            <v>217.51732511302086</v>
          </cell>
          <cell r="AC50">
            <v>207.01301150722153</v>
          </cell>
          <cell r="AD50">
            <v>193.86207633205922</v>
          </cell>
        </row>
        <row r="54">
          <cell r="A54" t="str">
            <v>Oil</v>
          </cell>
          <cell r="C54">
            <v>836.78001139452044</v>
          </cell>
          <cell r="D54">
            <v>932.21124909090986</v>
          </cell>
          <cell r="E54">
            <v>1000.9495244447104</v>
          </cell>
          <cell r="F54">
            <v>1006.3942830140139</v>
          </cell>
          <cell r="G54">
            <v>1245.5115347048136</v>
          </cell>
          <cell r="H54">
            <v>1238.5292985615745</v>
          </cell>
          <cell r="I54">
            <v>1128.6197803128052</v>
          </cell>
          <cell r="J54">
            <v>1336.3798336678994</v>
          </cell>
          <cell r="K54">
            <v>1460.7608453991384</v>
          </cell>
          <cell r="L54">
            <v>1633.8935142437329</v>
          </cell>
          <cell r="M54">
            <v>1611.8592308131836</v>
          </cell>
          <cell r="N54">
            <v>1643.984872741951</v>
          </cell>
          <cell r="O54">
            <v>1440.543712972946</v>
          </cell>
          <cell r="P54">
            <v>1307.9930382644086</v>
          </cell>
          <cell r="Q54">
            <v>1345.5011072031946</v>
          </cell>
          <cell r="R54">
            <v>1406.1846235440808</v>
          </cell>
          <cell r="S54">
            <v>1279.5456179264884</v>
          </cell>
          <cell r="T54">
            <v>1153.2262792144224</v>
          </cell>
          <cell r="U54">
            <v>1120.2001819740199</v>
          </cell>
          <cell r="V54">
            <v>849.65201007283497</v>
          </cell>
          <cell r="W54">
            <v>816.10536717928539</v>
          </cell>
          <cell r="X54">
            <v>600.68088866955748</v>
          </cell>
          <cell r="Y54">
            <v>538.62753075792898</v>
          </cell>
          <cell r="Z54">
            <v>567.02159830617416</v>
          </cell>
          <cell r="AA54">
            <v>506.63079073281659</v>
          </cell>
          <cell r="AB54">
            <v>505.07436016624183</v>
          </cell>
          <cell r="AC54">
            <v>517.68652445369776</v>
          </cell>
          <cell r="AD54">
            <v>516.85658821767663</v>
          </cell>
        </row>
        <row r="68">
          <cell r="A68" t="str">
            <v>Natural Gas</v>
          </cell>
          <cell r="C68">
            <v>697.67270544502321</v>
          </cell>
          <cell r="D68">
            <v>689.78870185585868</v>
          </cell>
          <cell r="E68">
            <v>648.46512817856171</v>
          </cell>
          <cell r="F68">
            <v>760.26196326434263</v>
          </cell>
          <cell r="G68">
            <v>728.1483844364725</v>
          </cell>
          <cell r="H68">
            <v>806.89182118973463</v>
          </cell>
          <cell r="I68">
            <v>914.98692660824372</v>
          </cell>
          <cell r="J68">
            <v>950.84043624622063</v>
          </cell>
          <cell r="K68">
            <v>954.83826447132458</v>
          </cell>
          <cell r="L68">
            <v>1005.3265881458161</v>
          </cell>
          <cell r="M68">
            <v>1178.358943405296</v>
          </cell>
          <cell r="N68">
            <v>1142.8341005563721</v>
          </cell>
          <cell r="O68">
            <v>1191.971916008225</v>
          </cell>
          <cell r="P68">
            <v>1198.264305414426</v>
          </cell>
          <cell r="Q68">
            <v>1168.0937037008282</v>
          </cell>
          <cell r="R68">
            <v>1136.0216390649359</v>
          </cell>
          <cell r="S68">
            <v>1396.3834663757189</v>
          </cell>
          <cell r="T68">
            <v>1432.6008282851362</v>
          </cell>
          <cell r="U68">
            <v>1372.7671466884881</v>
          </cell>
          <cell r="V68">
            <v>1382.412049397263</v>
          </cell>
          <cell r="W68">
            <v>1544.9436591488284</v>
          </cell>
          <cell r="X68">
            <v>1549.2220011732793</v>
          </cell>
          <cell r="Y68">
            <v>1507.3009646857959</v>
          </cell>
          <cell r="Z68">
            <v>1447.89720501959</v>
          </cell>
          <cell r="AA68">
            <v>1479.1836418573725</v>
          </cell>
          <cell r="AB68">
            <v>1505.7733231707059</v>
          </cell>
          <cell r="AC68">
            <v>1704.8789781233768</v>
          </cell>
          <cell r="AD68">
            <v>1745.6286612418962</v>
          </cell>
        </row>
        <row r="69">
          <cell r="A69" t="str">
            <v>Renewables</v>
          </cell>
          <cell r="C69">
            <v>85.695700000000002</v>
          </cell>
          <cell r="D69">
            <v>87.425839133574001</v>
          </cell>
          <cell r="E69">
            <v>85.457213644279534</v>
          </cell>
          <cell r="F69">
            <v>85.192159138198178</v>
          </cell>
          <cell r="G69">
            <v>92.403000898685875</v>
          </cell>
          <cell r="H69">
            <v>86.457466021143347</v>
          </cell>
          <cell r="I69">
            <v>98.693036793036001</v>
          </cell>
          <cell r="J69">
            <v>105.31510382148838</v>
          </cell>
          <cell r="K69">
            <v>137.63694341281501</v>
          </cell>
          <cell r="L69">
            <v>134.98044996499416</v>
          </cell>
          <cell r="M69">
            <v>145.01701798501577</v>
          </cell>
          <cell r="N69">
            <v>151.665722283105</v>
          </cell>
          <cell r="O69">
            <v>160.36524218118336</v>
          </cell>
          <cell r="P69">
            <v>142.47963915422022</v>
          </cell>
          <cell r="Q69">
            <v>169.21006304558634</v>
          </cell>
          <cell r="R69">
            <v>220.00255103153677</v>
          </cell>
          <cell r="S69">
            <v>245.01180183378546</v>
          </cell>
          <cell r="T69">
            <v>240.92898220862773</v>
          </cell>
          <cell r="U69">
            <v>241.15936336339885</v>
          </cell>
          <cell r="V69">
            <v>273.62611810746426</v>
          </cell>
          <cell r="W69">
            <v>284.27513775198008</v>
          </cell>
          <cell r="X69">
            <v>338.97971293887412</v>
          </cell>
          <cell r="Y69">
            <v>334.64803655418137</v>
          </cell>
          <cell r="Z69">
            <v>356.11063205207972</v>
          </cell>
          <cell r="AA69">
            <v>416.72326488849103</v>
          </cell>
          <cell r="AB69">
            <v>472.72155688538879</v>
          </cell>
          <cell r="AC69">
            <v>470.19781203376004</v>
          </cell>
          <cell r="AD69">
            <v>551.00103147474954</v>
          </cell>
        </row>
        <row r="78">
          <cell r="A78" t="str">
            <v>Wastes (NR)</v>
          </cell>
          <cell r="C78" t="str">
            <v>0</v>
          </cell>
          <cell r="D78" t="str">
            <v>0</v>
          </cell>
          <cell r="E78" t="str">
            <v>0</v>
          </cell>
          <cell r="F78" t="str">
            <v>0</v>
          </cell>
          <cell r="G78" t="str">
            <v>0</v>
          </cell>
          <cell r="H78" t="str">
            <v>0</v>
          </cell>
          <cell r="I78" t="str">
            <v>0</v>
          </cell>
          <cell r="J78" t="str">
            <v>0</v>
          </cell>
          <cell r="K78" t="str">
            <v>0</v>
          </cell>
          <cell r="L78" t="str">
            <v>0</v>
          </cell>
          <cell r="M78" t="str">
            <v>0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0</v>
          </cell>
          <cell r="V78">
            <v>12.909895763940002</v>
          </cell>
          <cell r="W78">
            <v>8.5507786244735993</v>
          </cell>
          <cell r="X78">
            <v>14.180185863013453</v>
          </cell>
          <cell r="Y78">
            <v>34.31680134261304</v>
          </cell>
          <cell r="Z78">
            <v>47.293495637951452</v>
          </cell>
          <cell r="AA78">
            <v>51.116978230505651</v>
          </cell>
          <cell r="AB78">
            <v>53.715885618435266</v>
          </cell>
          <cell r="AC78">
            <v>51.591728032184008</v>
          </cell>
          <cell r="AD78">
            <v>92.324845027645196</v>
          </cell>
        </row>
        <row r="79">
          <cell r="A79" t="str">
            <v>Electricity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-0.50093798397414313</v>
          </cell>
          <cell r="I79">
            <v>-4.3261911310162109</v>
          </cell>
          <cell r="J79">
            <v>-0.40826848528356069</v>
          </cell>
          <cell r="K79">
            <v>2.7205943044411796</v>
          </cell>
          <cell r="L79">
            <v>7.992932322053675</v>
          </cell>
          <cell r="M79">
            <v>3.2099347397476334</v>
          </cell>
          <cell r="N79">
            <v>-7.9356925418569251</v>
          </cell>
          <cell r="O79">
            <v>15.526219864020579</v>
          </cell>
          <cell r="P79">
            <v>31.673667071899967</v>
          </cell>
          <cell r="Q79">
            <v>40.421218613025886</v>
          </cell>
          <cell r="R79">
            <v>55.39146657422301</v>
          </cell>
          <cell r="S79">
            <v>53.128205770015228</v>
          </cell>
          <cell r="T79">
            <v>37.502435062543988</v>
          </cell>
          <cell r="U79">
            <v>11.579149494067229</v>
          </cell>
          <cell r="V79">
            <v>22.352287356624842</v>
          </cell>
          <cell r="W79">
            <v>14.489195562326056</v>
          </cell>
          <cell r="X79">
            <v>16.074357859359111</v>
          </cell>
          <cell r="Y79">
            <v>13.48197518948791</v>
          </cell>
          <cell r="Z79">
            <v>74.007674755404551</v>
          </cell>
          <cell r="AA79">
            <v>71.944229725422474</v>
          </cell>
          <cell r="AB79">
            <v>22.736310835819918</v>
          </cell>
          <cell r="AC79">
            <v>-24.27720606925201</v>
          </cell>
          <cell r="AD79">
            <v>-23.145675857233723</v>
          </cell>
        </row>
        <row r="83">
          <cell r="A83" t="str">
            <v>Total</v>
          </cell>
          <cell r="C83">
            <v>2534.9511486975452</v>
          </cell>
          <cell r="D83">
            <v>2611.4152994113547</v>
          </cell>
          <cell r="E83">
            <v>2594.6395976952781</v>
          </cell>
          <cell r="F83">
            <v>2707.0235053820761</v>
          </cell>
          <cell r="G83">
            <v>2872.0476760167544</v>
          </cell>
          <cell r="H83">
            <v>3007.7987386361588</v>
          </cell>
          <cell r="I83">
            <v>3063.5172754479804</v>
          </cell>
          <cell r="J83">
            <v>3274.5183027965518</v>
          </cell>
          <cell r="K83">
            <v>3432.3900452715557</v>
          </cell>
          <cell r="L83">
            <v>3538.8162912211978</v>
          </cell>
          <cell r="M83">
            <v>3782.9277687039439</v>
          </cell>
          <cell r="N83">
            <v>3822.5627106974143</v>
          </cell>
          <cell r="O83">
            <v>3656.3950283115937</v>
          </cell>
          <cell r="P83">
            <v>3436.3260577376918</v>
          </cell>
          <cell r="Q83">
            <v>3425.4101335837463</v>
          </cell>
          <cell r="R83">
            <v>3634.6098801106823</v>
          </cell>
          <cell r="S83">
            <v>3740.2851912860679</v>
          </cell>
          <cell r="T83">
            <v>3584.78888308966</v>
          </cell>
          <cell r="U83">
            <v>3380.301390912341</v>
          </cell>
          <cell r="V83">
            <v>3111.2121000559769</v>
          </cell>
          <cell r="W83">
            <v>3268.0903981267438</v>
          </cell>
          <cell r="X83">
            <v>3148.9142768327133</v>
          </cell>
          <cell r="Y83">
            <v>3177.0354006798334</v>
          </cell>
          <cell r="Z83">
            <v>3141.7615391126119</v>
          </cell>
          <cell r="AA83">
            <v>3213.2751229401574</v>
          </cell>
          <cell r="AB83">
            <v>3325.9795801466103</v>
          </cell>
          <cell r="AC83">
            <v>3470.3506669490548</v>
          </cell>
          <cell r="AD83">
            <v>3522.9514379761249</v>
          </cell>
        </row>
        <row r="88">
          <cell r="A88" t="str">
            <v>Coal</v>
          </cell>
          <cell r="C88">
            <v>1.6786432719919109</v>
          </cell>
          <cell r="D88">
            <v>1.6709842178483756</v>
          </cell>
          <cell r="E88">
            <v>1.7969431637040962</v>
          </cell>
          <cell r="F88">
            <v>1.8071791695654098</v>
          </cell>
          <cell r="G88">
            <v>1.7830902888938276</v>
          </cell>
          <cell r="H88">
            <v>1.8165140281139314</v>
          </cell>
          <cell r="I88">
            <v>1.7855844171961868</v>
          </cell>
          <cell r="J88">
            <v>1.9850408799177084</v>
          </cell>
          <cell r="K88">
            <v>1.9879048034500053</v>
          </cell>
          <cell r="L88">
            <v>1.6815339000024625</v>
          </cell>
          <cell r="M88">
            <v>1.8332385336804387</v>
          </cell>
          <cell r="N88">
            <v>1.8762555669091532</v>
          </cell>
          <cell r="O88">
            <v>1.5514944257392729</v>
          </cell>
          <cell r="P88">
            <v>1.3248732606721085</v>
          </cell>
          <cell r="Q88">
            <v>2.9887011576236397</v>
          </cell>
          <cell r="R88">
            <v>3.4405500693502016</v>
          </cell>
          <cell r="S88">
            <v>2.6622744673261196</v>
          </cell>
          <cell r="T88">
            <v>2.3096722762038908</v>
          </cell>
          <cell r="U88">
            <v>2.0101254943030415</v>
          </cell>
          <cell r="V88">
            <v>1.3741891600147556</v>
          </cell>
          <cell r="W88">
            <v>1.5547491815595693</v>
          </cell>
          <cell r="X88">
            <v>1.6734055308744302</v>
          </cell>
          <cell r="Y88">
            <v>2.183948009245348</v>
          </cell>
          <cell r="Z88">
            <v>1.7033373675078061</v>
          </cell>
          <cell r="AA88">
            <v>1.5721895948243705</v>
          </cell>
          <cell r="AB88">
            <v>1.9571802304132948</v>
          </cell>
          <cell r="AC88">
            <v>2.1050116047063563</v>
          </cell>
          <cell r="AD88">
            <v>1.7609144110518771</v>
          </cell>
        </row>
        <row r="93">
          <cell r="A93" t="str">
            <v>Peat</v>
          </cell>
          <cell r="C93">
            <v>0.81370138186720586</v>
          </cell>
          <cell r="D93">
            <v>0.84637087845968717</v>
          </cell>
          <cell r="E93">
            <v>0.81788059362459309</v>
          </cell>
          <cell r="F93">
            <v>0.76140013281192376</v>
          </cell>
          <cell r="G93">
            <v>0.74495888088172946</v>
          </cell>
          <cell r="H93">
            <v>0.6962440239714498</v>
          </cell>
          <cell r="I93">
            <v>0.69177713997350654</v>
          </cell>
          <cell r="J93">
            <v>0.77146177315147169</v>
          </cell>
          <cell r="K93">
            <v>0.71647960221493967</v>
          </cell>
          <cell r="L93">
            <v>0.70007955871433114</v>
          </cell>
          <cell r="M93">
            <v>0.62929022082018926</v>
          </cell>
          <cell r="N93">
            <v>0.67948744292237451</v>
          </cell>
          <cell r="O93">
            <v>0.5852574421168687</v>
          </cell>
          <cell r="P93">
            <v>0.51041785342132684</v>
          </cell>
          <cell r="Q93">
            <v>0.73780890331552285</v>
          </cell>
          <cell r="R93">
            <v>1.2060110247838751</v>
          </cell>
          <cell r="S93">
            <v>1.011815208774455</v>
          </cell>
          <cell r="T93">
            <v>0.90457306386663328</v>
          </cell>
          <cell r="U93">
            <v>1.1723456654860926</v>
          </cell>
          <cell r="V93">
            <v>1.0077619486129719</v>
          </cell>
          <cell r="W93">
            <v>0.8818002335759334</v>
          </cell>
          <cell r="X93">
            <v>0.88090743406818095</v>
          </cell>
          <cell r="Y93">
            <v>1.0515990982988233</v>
          </cell>
          <cell r="Z93">
            <v>0.89080422073193455</v>
          </cell>
          <cell r="AA93">
            <v>0.91733671255206151</v>
          </cell>
          <cell r="AB93">
            <v>0.96220633918931675</v>
          </cell>
          <cell r="AC93">
            <v>0.99770589852264213</v>
          </cell>
          <cell r="AD93">
            <v>0.99191754321789982</v>
          </cell>
        </row>
        <row r="97">
          <cell r="A97" t="str">
            <v>Oil</v>
          </cell>
          <cell r="C97">
            <v>2049.9426736834926</v>
          </cell>
          <cell r="D97">
            <v>2096.8551636531329</v>
          </cell>
          <cell r="E97">
            <v>2191.6855524973435</v>
          </cell>
          <cell r="F97">
            <v>2332.4474237236118</v>
          </cell>
          <cell r="G97">
            <v>2355.6500880369499</v>
          </cell>
          <cell r="H97">
            <v>2402.7570928632008</v>
          </cell>
          <cell r="I97">
            <v>2688.7445113304784</v>
          </cell>
          <cell r="J97">
            <v>2885.7520305943885</v>
          </cell>
          <cell r="K97">
            <v>3340.8949985546687</v>
          </cell>
          <cell r="L97">
            <v>3709.3893448998224</v>
          </cell>
          <cell r="M97">
            <v>4155.9968715322439</v>
          </cell>
          <cell r="N97">
            <v>4451.874538340966</v>
          </cell>
          <cell r="O97">
            <v>4573.1699736002493</v>
          </cell>
          <cell r="P97">
            <v>4622.0208680508513</v>
          </cell>
          <cell r="Q97">
            <v>4816.944743434311</v>
          </cell>
          <cell r="R97">
            <v>5167.1805357521716</v>
          </cell>
          <cell r="S97">
            <v>5519.5059745543167</v>
          </cell>
          <cell r="T97">
            <v>5775.9118287913243</v>
          </cell>
          <cell r="U97">
            <v>5471.146522922857</v>
          </cell>
          <cell r="V97">
            <v>4857.5579254743179</v>
          </cell>
          <cell r="W97">
            <v>4558.7186914995</v>
          </cell>
          <cell r="X97">
            <v>4351.6119077257863</v>
          </cell>
          <cell r="Y97">
            <v>4111.2191434622018</v>
          </cell>
          <cell r="Z97">
            <v>4285.9233409923345</v>
          </cell>
          <cell r="AA97">
            <v>4453.0706565142409</v>
          </cell>
          <cell r="AB97">
            <v>4721.5811128353071</v>
          </cell>
          <cell r="AC97">
            <v>4888.0027336312432</v>
          </cell>
          <cell r="AD97">
            <v>4947.0997675302569</v>
          </cell>
        </row>
        <row r="111">
          <cell r="A111" t="str">
            <v>Natural Gas</v>
          </cell>
          <cell r="C111">
            <v>1.1363003826086955</v>
          </cell>
          <cell r="D111">
            <v>1.0778762018965105</v>
          </cell>
          <cell r="E111">
            <v>0.98413070950253656</v>
          </cell>
          <cell r="F111">
            <v>1.2772046225396589</v>
          </cell>
          <cell r="G111">
            <v>1.2023733261212375</v>
          </cell>
          <cell r="H111">
            <v>1.2879387005211769</v>
          </cell>
          <cell r="I111">
            <v>1.5865005402889043</v>
          </cell>
          <cell r="J111">
            <v>1.9136406771428569</v>
          </cell>
          <cell r="K111">
            <v>1.8312471560809132</v>
          </cell>
          <cell r="L111">
            <v>2.0050004667444572</v>
          </cell>
          <cell r="M111">
            <v>2.3430434517350154</v>
          </cell>
          <cell r="N111">
            <v>2.2943430261872146</v>
          </cell>
          <cell r="O111">
            <v>2.1858274946085996</v>
          </cell>
          <cell r="P111">
            <v>2.3528100931677667</v>
          </cell>
          <cell r="Q111">
            <v>4.9309405057587874</v>
          </cell>
          <cell r="R111">
            <v>7.2923613827385383</v>
          </cell>
          <cell r="S111">
            <v>7.2322045291557568</v>
          </cell>
          <cell r="T111">
            <v>6.8082830195447475</v>
          </cell>
          <cell r="U111">
            <v>7.0388644092299053</v>
          </cell>
          <cell r="V111">
            <v>6.2554269788034613</v>
          </cell>
          <cell r="W111">
            <v>7.6392186436397171</v>
          </cell>
          <cell r="X111">
            <v>8.4026198714282447</v>
          </cell>
          <cell r="Y111">
            <v>8.5972653913509198</v>
          </cell>
          <cell r="Z111">
            <v>7.2919959261523388</v>
          </cell>
          <cell r="AA111">
            <v>6.2729170576980486</v>
          </cell>
          <cell r="AB111">
            <v>7.3908428935004764</v>
          </cell>
          <cell r="AC111">
            <v>26.370762136075932</v>
          </cell>
          <cell r="AD111">
            <v>25.69857070771549</v>
          </cell>
        </row>
        <row r="112">
          <cell r="A112" t="str">
            <v>Renewables</v>
          </cell>
          <cell r="C112">
            <v>8.0811594202898532E-2</v>
          </cell>
          <cell r="D112">
            <v>8.7497152025671876E-2</v>
          </cell>
          <cell r="E112">
            <v>9.0994472628151746E-2</v>
          </cell>
          <cell r="F112">
            <v>8.9090238323618384E-2</v>
          </cell>
          <cell r="G112">
            <v>0.10269690546841881</v>
          </cell>
          <cell r="H112">
            <v>7.5987610261935221E-2</v>
          </cell>
          <cell r="I112">
            <v>8.4246764650223918E-2</v>
          </cell>
          <cell r="J112">
            <v>0.11620833931562573</v>
          </cell>
          <cell r="K112">
            <v>0.15500127020002261</v>
          </cell>
          <cell r="L112">
            <v>0.14840410522965947</v>
          </cell>
          <cell r="M112">
            <v>0.15047838328075711</v>
          </cell>
          <cell r="N112">
            <v>0.12858944063926941</v>
          </cell>
          <cell r="O112">
            <v>0.13859029952223445</v>
          </cell>
          <cell r="P112">
            <v>0.10882758770406391</v>
          </cell>
          <cell r="Q112">
            <v>0.29633519590444624</v>
          </cell>
          <cell r="R112">
            <v>1.5328258248532889</v>
          </cell>
          <cell r="S112">
            <v>3.1726385813012321</v>
          </cell>
          <cell r="T112">
            <v>22.073464551627769</v>
          </cell>
          <cell r="U112">
            <v>56.259535436727326</v>
          </cell>
          <cell r="V112">
            <v>78.111912345159169</v>
          </cell>
          <cell r="W112">
            <v>93.253270091011814</v>
          </cell>
          <cell r="X112">
            <v>98.739297376211269</v>
          </cell>
          <cell r="Y112">
            <v>85.858462401244694</v>
          </cell>
          <cell r="Z112">
            <v>103.23001143853728</v>
          </cell>
          <cell r="AA112">
            <v>117.23341750222929</v>
          </cell>
          <cell r="AB112">
            <v>129.43382060861583</v>
          </cell>
          <cell r="AC112">
            <v>119.90866764145319</v>
          </cell>
          <cell r="AD112">
            <v>162.4331410448892</v>
          </cell>
          <cell r="AE112">
            <v>2.3464469349125779E-2</v>
          </cell>
        </row>
        <row r="121">
          <cell r="A121" t="str">
            <v>Wastes (NR)</v>
          </cell>
          <cell r="C121" t="str">
            <v>0</v>
          </cell>
          <cell r="D121" t="str">
            <v>0</v>
          </cell>
          <cell r="E121" t="str">
            <v>0</v>
          </cell>
          <cell r="F121" t="str">
            <v>0</v>
          </cell>
          <cell r="G121" t="str">
            <v>0</v>
          </cell>
          <cell r="H121" t="str">
            <v>0</v>
          </cell>
          <cell r="I121" t="str">
            <v>0</v>
          </cell>
          <cell r="J121" t="str">
            <v>0</v>
          </cell>
          <cell r="K121" t="str">
            <v>0</v>
          </cell>
          <cell r="L121" t="str">
            <v>0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0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0</v>
          </cell>
          <cell r="V121">
            <v>0</v>
          </cell>
          <cell r="W121">
            <v>0</v>
          </cell>
          <cell r="X121">
            <v>0</v>
          </cell>
          <cell r="Y121">
            <v>3.4555110648066018E-2</v>
          </cell>
          <cell r="Z121">
            <v>4.0124167121960048E-2</v>
          </cell>
          <cell r="AA121">
            <v>4.0917939221845119E-2</v>
          </cell>
          <cell r="AB121">
            <v>4.3089878360464094E-2</v>
          </cell>
          <cell r="AC121">
            <v>4.7680184743077378E-2</v>
          </cell>
          <cell r="AD121">
            <v>0.11444898533039921</v>
          </cell>
        </row>
        <row r="122">
          <cell r="A122" t="str">
            <v>Electricity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-1.5635310753484614E-3</v>
          </cell>
          <cell r="I122">
            <v>-1.3296284614899387E-2</v>
          </cell>
          <cell r="J122">
            <v>-1.419956927494616E-3</v>
          </cell>
          <cell r="K122">
            <v>9.2132444343993678E-3</v>
          </cell>
          <cell r="L122">
            <v>2.7482231887132703E-2</v>
          </cell>
          <cell r="M122">
            <v>1.0800867507886435E-2</v>
          </cell>
          <cell r="N122">
            <v>-2.6588660578386603E-2</v>
          </cell>
          <cell r="O122">
            <v>4.5706266078647556E-2</v>
          </cell>
          <cell r="P122">
            <v>0.10013667940257033</v>
          </cell>
          <cell r="Q122">
            <v>0.29648097893359587</v>
          </cell>
          <cell r="R122">
            <v>0.42519860291971778</v>
          </cell>
          <cell r="S122">
            <v>0.33447646711412377</v>
          </cell>
          <cell r="T122">
            <v>0.22556005125906559</v>
          </cell>
          <cell r="U122">
            <v>7.8508617568505495E-2</v>
          </cell>
          <cell r="V122">
            <v>0.11647805695197501</v>
          </cell>
          <cell r="W122">
            <v>7.2491562181803554E-2</v>
          </cell>
          <cell r="X122">
            <v>7.7245903000206034E-2</v>
          </cell>
          <cell r="Y122">
            <v>6.6940730280510688E-2</v>
          </cell>
          <cell r="Z122">
            <v>0.33849769687837655</v>
          </cell>
          <cell r="AA122">
            <v>0.30844191285686456</v>
          </cell>
          <cell r="AB122">
            <v>0.10057599965721117</v>
          </cell>
          <cell r="AC122">
            <v>-0.11700477916141741</v>
          </cell>
          <cell r="AD122">
            <v>-0.11842750457856537</v>
          </cell>
        </row>
        <row r="126">
          <cell r="A126" t="str">
            <v>Total</v>
          </cell>
          <cell r="C126">
            <v>2053.6521303141631</v>
          </cell>
          <cell r="D126">
            <v>2100.537892103363</v>
          </cell>
          <cell r="E126">
            <v>2195.375501436803</v>
          </cell>
          <cell r="F126">
            <v>2336.382297886852</v>
          </cell>
          <cell r="G126">
            <v>2359.4832074383148</v>
          </cell>
          <cell r="H126">
            <v>2406.6322136949939</v>
          </cell>
          <cell r="I126">
            <v>2692.8793239079723</v>
          </cell>
          <cell r="J126">
            <v>2890.5369623069887</v>
          </cell>
          <cell r="K126">
            <v>3345.5948446310485</v>
          </cell>
          <cell r="L126">
            <v>3713.9518451624003</v>
          </cell>
          <cell r="M126">
            <v>4160.9637229892678</v>
          </cell>
          <cell r="N126">
            <v>4456.8266251570458</v>
          </cell>
          <cell r="O126">
            <v>4577.6768495283159</v>
          </cell>
          <cell r="P126">
            <v>4626.4179335252193</v>
          </cell>
          <cell r="Q126">
            <v>4826.1950101758466</v>
          </cell>
          <cell r="R126">
            <v>5181.0774826568177</v>
          </cell>
          <cell r="S126">
            <v>5533.9193838079873</v>
          </cell>
          <cell r="T126">
            <v>5808.2333817538256</v>
          </cell>
          <cell r="U126">
            <v>5537.7059025461722</v>
          </cell>
          <cell r="V126">
            <v>4944.4236939638595</v>
          </cell>
          <cell r="W126">
            <v>4662.1202212114686</v>
          </cell>
          <cell r="X126">
            <v>4461.3853838413688</v>
          </cell>
          <cell r="Y126">
            <v>4209.0119142032709</v>
          </cell>
          <cell r="Z126">
            <v>4399.4181118092638</v>
          </cell>
          <cell r="AA126">
            <v>4579.4158772336241</v>
          </cell>
          <cell r="AB126">
            <v>4861.4688287850431</v>
          </cell>
          <cell r="AC126">
            <v>5037.3155563175842</v>
          </cell>
          <cell r="AD126">
            <v>5137.9803327178834</v>
          </cell>
        </row>
        <row r="131">
          <cell r="A131" t="str">
            <v>Coal</v>
          </cell>
          <cell r="C131">
            <v>1060.3542378369061</v>
          </cell>
          <cell r="D131">
            <v>1127.1347785798989</v>
          </cell>
          <cell r="E131">
            <v>963.29418122476875</v>
          </cell>
          <cell r="F131">
            <v>946.5556504235285</v>
          </cell>
          <cell r="G131">
            <v>816.88312965317709</v>
          </cell>
          <cell r="H131">
            <v>746.6191041913944</v>
          </cell>
          <cell r="I131">
            <v>858.45761156562617</v>
          </cell>
          <cell r="J131">
            <v>737.3338775635566</v>
          </cell>
          <cell r="K131">
            <v>776.66581729220741</v>
          </cell>
          <cell r="L131">
            <v>666.88375220459193</v>
          </cell>
          <cell r="M131">
            <v>735.27614422356919</v>
          </cell>
          <cell r="N131">
            <v>749.41194261636861</v>
          </cell>
          <cell r="O131">
            <v>695.76494844081208</v>
          </cell>
          <cell r="P131">
            <v>639.79093582790892</v>
          </cell>
          <cell r="Q131">
            <v>665.7604991822426</v>
          </cell>
          <cell r="R131">
            <v>684.69867636352001</v>
          </cell>
          <cell r="S131">
            <v>598.9775153908123</v>
          </cell>
          <cell r="T131">
            <v>573.35394013978259</v>
          </cell>
          <cell r="U131">
            <v>546.64255600828574</v>
          </cell>
          <cell r="V131">
            <v>516.12216482663689</v>
          </cell>
          <cell r="W131">
            <v>545.92224906085596</v>
          </cell>
          <cell r="X131">
            <v>533.60853044302564</v>
          </cell>
          <cell r="Y131">
            <v>631.8332465661631</v>
          </cell>
          <cell r="Z131">
            <v>591.65129225862643</v>
          </cell>
          <cell r="AA131">
            <v>519.67700938854819</v>
          </cell>
          <cell r="AB131">
            <v>560.42670954580558</v>
          </cell>
          <cell r="AC131">
            <v>517.78795979781069</v>
          </cell>
          <cell r="AD131">
            <v>415.84028394369744</v>
          </cell>
        </row>
        <row r="136">
          <cell r="A136" t="str">
            <v>Peat</v>
          </cell>
          <cell r="C136">
            <v>935.61994523087287</v>
          </cell>
          <cell r="D136">
            <v>838.18741936341758</v>
          </cell>
          <cell r="E136">
            <v>866.28480824911037</v>
          </cell>
          <cell r="F136">
            <v>810.11263357537086</v>
          </cell>
          <cell r="G136">
            <v>811.24658470326403</v>
          </cell>
          <cell r="H136">
            <v>797.83850482768844</v>
          </cell>
          <cell r="I136">
            <v>673.80835955377529</v>
          </cell>
          <cell r="J136">
            <v>640.67718439267776</v>
          </cell>
          <cell r="K136">
            <v>628.23324665860559</v>
          </cell>
          <cell r="L136">
            <v>492.06312273257669</v>
          </cell>
          <cell r="M136">
            <v>453.38612145110415</v>
          </cell>
          <cell r="N136">
            <v>463.40144292237437</v>
          </cell>
          <cell r="O136">
            <v>457.71507442116871</v>
          </cell>
          <cell r="P136">
            <v>424.90803334491142</v>
          </cell>
          <cell r="Q136">
            <v>373.65662779714512</v>
          </cell>
          <cell r="R136">
            <v>426.89248536912055</v>
          </cell>
          <cell r="S136">
            <v>427.98358646007841</v>
          </cell>
          <cell r="T136">
            <v>414.36439978650225</v>
          </cell>
          <cell r="U136">
            <v>464.48633204415967</v>
          </cell>
          <cell r="V136">
            <v>454.37846889431376</v>
          </cell>
          <cell r="W136">
            <v>418.93758129745277</v>
          </cell>
          <cell r="X136">
            <v>401.32486988753703</v>
          </cell>
          <cell r="Y136">
            <v>402.25161710458178</v>
          </cell>
          <cell r="Z136">
            <v>384.53610844498417</v>
          </cell>
          <cell r="AA136">
            <v>375.40971516433399</v>
          </cell>
          <cell r="AB136">
            <v>374.74650329347935</v>
          </cell>
          <cell r="AC136">
            <v>357.56354379545775</v>
          </cell>
          <cell r="AD136">
            <v>338.80526145003046</v>
          </cell>
        </row>
        <row r="140">
          <cell r="A140" t="str">
            <v>Oil</v>
          </cell>
          <cell r="C140">
            <v>515.11652207704833</v>
          </cell>
          <cell r="D140">
            <v>620.44881942440884</v>
          </cell>
          <cell r="E140">
            <v>607.11734265434916</v>
          </cell>
          <cell r="F140">
            <v>615.9912980890457</v>
          </cell>
          <cell r="G140">
            <v>765.58212294820737</v>
          </cell>
          <cell r="H140">
            <v>863.99131611419159</v>
          </cell>
          <cell r="I140">
            <v>881.09134539886657</v>
          </cell>
          <cell r="J140">
            <v>992.37261000965509</v>
          </cell>
          <cell r="K140">
            <v>1144.25317078999</v>
          </cell>
          <cell r="L140">
            <v>1382.5238765231697</v>
          </cell>
          <cell r="M140">
            <v>1253.1352195900595</v>
          </cell>
          <cell r="N140">
            <v>1420.1293481394368</v>
          </cell>
          <cell r="O140">
            <v>1297.6255775699285</v>
          </cell>
          <cell r="P140">
            <v>1260.3981542399297</v>
          </cell>
          <cell r="Q140">
            <v>1355.9229066610408</v>
          </cell>
          <cell r="R140">
            <v>1409.9846232030347</v>
          </cell>
          <cell r="S140">
            <v>1348.4295173715122</v>
          </cell>
          <cell r="T140">
            <v>1242.2176531812499</v>
          </cell>
          <cell r="U140">
            <v>1329.9980294290413</v>
          </cell>
          <cell r="V140">
            <v>1260.7091586523327</v>
          </cell>
          <cell r="W140">
            <v>1325.5994177274731</v>
          </cell>
          <cell r="X140">
            <v>1060.8577778464489</v>
          </cell>
          <cell r="Y140">
            <v>934.93397150403177</v>
          </cell>
          <cell r="Z140">
            <v>940.75844037131117</v>
          </cell>
          <cell r="AA140">
            <v>885.8949481036085</v>
          </cell>
          <cell r="AB140">
            <v>997.30459796933121</v>
          </cell>
          <cell r="AC140">
            <v>1038.9743979918105</v>
          </cell>
          <cell r="AD140">
            <v>990.48115904579777</v>
          </cell>
        </row>
        <row r="154">
          <cell r="A154" t="str">
            <v>Natural Gas</v>
          </cell>
          <cell r="C154">
            <v>418.21984558429119</v>
          </cell>
          <cell r="D154">
            <v>445.08099761507037</v>
          </cell>
          <cell r="E154">
            <v>462.81555998056098</v>
          </cell>
          <cell r="F154">
            <v>556.01617890204204</v>
          </cell>
          <cell r="G154">
            <v>567.57323199948792</v>
          </cell>
          <cell r="H154">
            <v>624.10810895222494</v>
          </cell>
          <cell r="I154">
            <v>759.39604606216972</v>
          </cell>
          <cell r="J154">
            <v>744.35990034905944</v>
          </cell>
          <cell r="K154">
            <v>770.23723273897099</v>
          </cell>
          <cell r="L154">
            <v>884.90626832877251</v>
          </cell>
          <cell r="M154">
            <v>1023.4113992236613</v>
          </cell>
          <cell r="N154">
            <v>1093.7273075589912</v>
          </cell>
          <cell r="O154">
            <v>1119.5199625115849</v>
          </cell>
          <cell r="P154">
            <v>1271.9762217795133</v>
          </cell>
          <cell r="Q154">
            <v>1342.0284834799886</v>
          </cell>
          <cell r="R154">
            <v>1277.303093561894</v>
          </cell>
          <cell r="S154">
            <v>1422.436520642093</v>
          </cell>
          <cell r="T154">
            <v>1477.8365585698355</v>
          </cell>
          <cell r="U154">
            <v>1604.5668430625242</v>
          </cell>
          <cell r="V154">
            <v>1546.6837715155234</v>
          </cell>
          <cell r="W154">
            <v>1765.5297979027955</v>
          </cell>
          <cell r="X154">
            <v>1431.2946144108118</v>
          </cell>
          <cell r="Y154">
            <v>1390.2649062284354</v>
          </cell>
          <cell r="Z154">
            <v>1323.6637816783336</v>
          </cell>
          <cell r="AA154">
            <v>1190.4427829400256</v>
          </cell>
          <cell r="AB154">
            <v>1175.7994461923918</v>
          </cell>
          <cell r="AC154">
            <v>1299.9387077953875</v>
          </cell>
          <cell r="AD154">
            <v>1316.7806382369008</v>
          </cell>
        </row>
        <row r="155">
          <cell r="A155" t="str">
            <v>Renewables</v>
          </cell>
          <cell r="C155">
            <v>65.647341449275345</v>
          </cell>
          <cell r="D155">
            <v>62.376671724654358</v>
          </cell>
          <cell r="E155">
            <v>57.059309466192168</v>
          </cell>
          <cell r="F155">
            <v>56.481878710248658</v>
          </cell>
          <cell r="G155">
            <v>59.16569389492701</v>
          </cell>
          <cell r="H155">
            <v>50.728657431981368</v>
          </cell>
          <cell r="I155">
            <v>50.085894227442921</v>
          </cell>
          <cell r="J155">
            <v>51.239037620930397</v>
          </cell>
          <cell r="K155">
            <v>60.767733630659137</v>
          </cell>
          <cell r="L155">
            <v>53.649331176513627</v>
          </cell>
          <cell r="M155">
            <v>54.202134071270713</v>
          </cell>
          <cell r="N155">
            <v>49.818056781684078</v>
          </cell>
          <cell r="O155">
            <v>56.475882827431441</v>
          </cell>
          <cell r="P155">
            <v>49.598622958689397</v>
          </cell>
          <cell r="Q155">
            <v>60.419772312484099</v>
          </cell>
          <cell r="R155">
            <v>75.19284981334313</v>
          </cell>
          <cell r="S155">
            <v>95.207135022940903</v>
          </cell>
          <cell r="T155">
            <v>115.43608034657152</v>
          </cell>
          <cell r="U155">
            <v>141.3071089816527</v>
          </cell>
          <cell r="V155">
            <v>167.61606566441728</v>
          </cell>
          <cell r="W155">
            <v>168.09700053239726</v>
          </cell>
          <cell r="X155">
            <v>214.26506394462857</v>
          </cell>
          <cell r="Y155">
            <v>226.53488761050744</v>
          </cell>
          <cell r="Z155">
            <v>236.72624016669403</v>
          </cell>
          <cell r="AA155">
            <v>253.35610180096839</v>
          </cell>
          <cell r="AB155">
            <v>297.57398621510578</v>
          </cell>
          <cell r="AC155">
            <v>295.49386694276706</v>
          </cell>
          <cell r="AD155">
            <v>336.82254842064089</v>
          </cell>
        </row>
        <row r="164">
          <cell r="A164" t="str">
            <v>Wastes (NR)</v>
          </cell>
          <cell r="C164" t="str">
            <v>0</v>
          </cell>
          <cell r="D164" t="str">
            <v>0</v>
          </cell>
          <cell r="E164" t="str">
            <v>0</v>
          </cell>
          <cell r="F164" t="str">
            <v>0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 t="str">
            <v>0</v>
          </cell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0</v>
          </cell>
          <cell r="V164">
            <v>0</v>
          </cell>
          <cell r="W164">
            <v>0</v>
          </cell>
          <cell r="X164">
            <v>0</v>
          </cell>
          <cell r="Y164">
            <v>6.1683888378707517</v>
          </cell>
          <cell r="Z164">
            <v>7.5055635482285687</v>
          </cell>
          <cell r="AA164">
            <v>7.8255652887004121</v>
          </cell>
          <cell r="AB164">
            <v>7.7986092749245914</v>
          </cell>
          <cell r="AC164">
            <v>7.6787451508298439</v>
          </cell>
          <cell r="AD164">
            <v>17.362101526165596</v>
          </cell>
        </row>
        <row r="165">
          <cell r="A165" t="str">
            <v>Electricity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-0.43083967409602048</v>
          </cell>
          <cell r="I165">
            <v>-3.6522794423768365</v>
          </cell>
          <cell r="J165">
            <v>-0.3287508973438622</v>
          </cell>
          <cell r="K165">
            <v>2.1155912532489549</v>
          </cell>
          <cell r="L165">
            <v>6.6056292563912162</v>
          </cell>
          <cell r="M165">
            <v>2.6482896293375395</v>
          </cell>
          <cell r="N165">
            <v>-6.8803272450532722</v>
          </cell>
          <cell r="O165">
            <v>13.073979327453142</v>
          </cell>
          <cell r="P165">
            <v>30.328352552969783</v>
          </cell>
          <cell r="Q165">
            <v>43.127708341508814</v>
          </cell>
          <cell r="R165">
            <v>54.226160402970542</v>
          </cell>
          <cell r="S165">
            <v>47.756954246415638</v>
          </cell>
          <cell r="T165">
            <v>35.668869717219415</v>
          </cell>
          <cell r="U165">
            <v>12.375014164390533</v>
          </cell>
          <cell r="V165">
            <v>21.114298868468719</v>
          </cell>
          <cell r="W165">
            <v>13.597197546455062</v>
          </cell>
          <cell r="X165">
            <v>14.035212466953121</v>
          </cell>
          <cell r="Y165">
            <v>11.949504594751717</v>
          </cell>
          <cell r="Z165">
            <v>63.318846398164403</v>
          </cell>
          <cell r="AA165">
            <v>58.98958678604231</v>
          </cell>
          <cell r="AB165">
            <v>18.202718448172753</v>
          </cell>
          <cell r="AC165">
            <v>-18.84325502199518</v>
          </cell>
          <cell r="AD165">
            <v>-17.965649516661564</v>
          </cell>
        </row>
        <row r="169">
          <cell r="A169" t="str">
            <v>Total</v>
          </cell>
          <cell r="C169">
            <v>2994.9578921783941</v>
          </cell>
          <cell r="D169">
            <v>3093.2286867074499</v>
          </cell>
          <cell r="E169">
            <v>2956.5712015749814</v>
          </cell>
          <cell r="F169">
            <v>2985.1576397002359</v>
          </cell>
          <cell r="G169">
            <v>3020.4507631990632</v>
          </cell>
          <cell r="H169">
            <v>3082.8548518433845</v>
          </cell>
          <cell r="I169">
            <v>3219.1869773655039</v>
          </cell>
          <cell r="J169">
            <v>3165.6538590385353</v>
          </cell>
          <cell r="K169">
            <v>3382.2727923636821</v>
          </cell>
          <cell r="L169">
            <v>3486.6319802220155</v>
          </cell>
          <cell r="M169">
            <v>3522.0593081890024</v>
          </cell>
          <cell r="N169">
            <v>3769.6077707738018</v>
          </cell>
          <cell r="O169">
            <v>3640.1754250983795</v>
          </cell>
          <cell r="P169">
            <v>3677.0003207039222</v>
          </cell>
          <cell r="Q169">
            <v>3840.9159977744098</v>
          </cell>
          <cell r="R169">
            <v>3928.2978887138825</v>
          </cell>
          <cell r="S169">
            <v>3940.7912291338525</v>
          </cell>
          <cell r="T169">
            <v>3858.8775017411617</v>
          </cell>
          <cell r="U169">
            <v>4099.3758836900543</v>
          </cell>
          <cell r="V169">
            <v>3966.6239284216931</v>
          </cell>
          <cell r="W169">
            <v>4237.6832440674298</v>
          </cell>
          <cell r="X169">
            <v>3655.3860689994053</v>
          </cell>
          <cell r="Y169">
            <v>3603.9365224463418</v>
          </cell>
          <cell r="Z169">
            <v>3548.1602728663424</v>
          </cell>
          <cell r="AA169">
            <v>3291.5957094722271</v>
          </cell>
          <cell r="AB169">
            <v>3431.8525709392111</v>
          </cell>
          <cell r="AC169">
            <v>3498.5939664520683</v>
          </cell>
          <cell r="AD169">
            <v>3398.1263431065713</v>
          </cell>
        </row>
        <row r="174">
          <cell r="A174" t="str">
            <v>Coal</v>
          </cell>
          <cell r="C174">
            <v>293.88327231063352</v>
          </cell>
          <cell r="D174">
            <v>297.73007034486642</v>
          </cell>
          <cell r="E174">
            <v>342.47622649419247</v>
          </cell>
          <cell r="F174">
            <v>333.12336025655719</v>
          </cell>
          <cell r="G174">
            <v>341.36272975156277</v>
          </cell>
          <cell r="H174">
            <v>363.90831029882423</v>
          </cell>
          <cell r="I174">
            <v>367.45447743353105</v>
          </cell>
          <cell r="J174">
            <v>363.17617489972679</v>
          </cell>
          <cell r="K174">
            <v>372.31800381282392</v>
          </cell>
          <cell r="L174">
            <v>337.24843898449382</v>
          </cell>
          <cell r="M174">
            <v>394.14628474129432</v>
          </cell>
          <cell r="N174">
            <v>426.12650471532885</v>
          </cell>
          <cell r="O174">
            <v>455.19497325602674</v>
          </cell>
          <cell r="P174">
            <v>497.27118584810535</v>
          </cell>
          <cell r="Q174">
            <v>509.85857389819762</v>
          </cell>
          <cell r="R174">
            <v>521.20987207779012</v>
          </cell>
          <cell r="S174">
            <v>409.21972312675769</v>
          </cell>
          <cell r="T174">
            <v>421.29205332281146</v>
          </cell>
          <cell r="U174">
            <v>381.88449453541278</v>
          </cell>
          <cell r="V174">
            <v>243.61735248668674</v>
          </cell>
          <cell r="W174">
            <v>244.52805399208913</v>
          </cell>
          <cell r="X174">
            <v>238.64090061551821</v>
          </cell>
          <cell r="Y174">
            <v>301.43305429131647</v>
          </cell>
          <cell r="Z174">
            <v>255.21559954630064</v>
          </cell>
          <cell r="AA174">
            <v>251.31186785620119</v>
          </cell>
          <cell r="AB174">
            <v>303.20891158365737</v>
          </cell>
          <cell r="AC174">
            <v>299.3195605136043</v>
          </cell>
          <cell r="AD174">
            <v>235.85280041292572</v>
          </cell>
        </row>
        <row r="179">
          <cell r="A179" t="str">
            <v>Peat</v>
          </cell>
          <cell r="C179">
            <v>174.10646014492755</v>
          </cell>
          <cell r="D179">
            <v>179.9493759326113</v>
          </cell>
          <cell r="E179">
            <v>169.8405730202166</v>
          </cell>
          <cell r="F179">
            <v>154.48631148166461</v>
          </cell>
          <cell r="G179">
            <v>153.20195608435779</v>
          </cell>
          <cell r="H179">
            <v>145.07640213561376</v>
          </cell>
          <cell r="I179">
            <v>157.34596954191636</v>
          </cell>
          <cell r="J179">
            <v>151.50803367049537</v>
          </cell>
          <cell r="K179">
            <v>140.73393283150639</v>
          </cell>
          <cell r="L179">
            <v>144.83795629574627</v>
          </cell>
          <cell r="M179">
            <v>139.2843974763407</v>
          </cell>
          <cell r="N179">
            <v>158.75205194063929</v>
          </cell>
          <cell r="O179">
            <v>174.81044432194045</v>
          </cell>
          <cell r="P179">
            <v>182.03995380340396</v>
          </cell>
          <cell r="Q179">
            <v>119.76686741681581</v>
          </cell>
          <cell r="R179">
            <v>173.78558256256423</v>
          </cell>
          <cell r="S179">
            <v>145.75667158486655</v>
          </cell>
          <cell r="T179">
            <v>154.52798872977161</v>
          </cell>
          <cell r="U179">
            <v>207.13248301487371</v>
          </cell>
          <cell r="V179">
            <v>178.65684361480518</v>
          </cell>
          <cell r="W179">
            <v>138.68789749726653</v>
          </cell>
          <cell r="X179">
            <v>125.62438664528985</v>
          </cell>
          <cell r="Y179">
            <v>145.14389845742792</v>
          </cell>
          <cell r="Z179">
            <v>133.47158208893924</v>
          </cell>
          <cell r="AA179">
            <v>146.63473377730827</v>
          </cell>
          <cell r="AB179">
            <v>149.06625986247565</v>
          </cell>
          <cell r="AC179">
            <v>141.86757469647605</v>
          </cell>
          <cell r="AD179">
            <v>132.8551398514046</v>
          </cell>
        </row>
        <row r="183">
          <cell r="A183" t="str">
            <v>Oil</v>
          </cell>
          <cell r="C183">
            <v>695.51800358640605</v>
          </cell>
          <cell r="D183">
            <v>751.88459719985497</v>
          </cell>
          <cell r="E183">
            <v>745.42247820952571</v>
          </cell>
          <cell r="F183">
            <v>723.15490351260314</v>
          </cell>
          <cell r="G183">
            <v>795.98509078823247</v>
          </cell>
          <cell r="H183">
            <v>695.15093658254693</v>
          </cell>
          <cell r="I183">
            <v>703.58050565976282</v>
          </cell>
          <cell r="J183">
            <v>764.12787005196219</v>
          </cell>
          <cell r="K183">
            <v>810.65622050868285</v>
          </cell>
          <cell r="L183">
            <v>929.97715253198567</v>
          </cell>
          <cell r="M183">
            <v>819.25101387306881</v>
          </cell>
          <cell r="N183">
            <v>881.39419401486123</v>
          </cell>
          <cell r="O183">
            <v>815.59642990537816</v>
          </cell>
          <cell r="P183">
            <v>731.14645089137275</v>
          </cell>
          <cell r="Q183">
            <v>740.77842743945291</v>
          </cell>
          <cell r="R183">
            <v>796.2722589752766</v>
          </cell>
          <cell r="S183">
            <v>684.54441867846413</v>
          </cell>
          <cell r="T183">
            <v>593.40314799578391</v>
          </cell>
          <cell r="U183">
            <v>634.97459037135013</v>
          </cell>
          <cell r="V183">
            <v>481.73261547894384</v>
          </cell>
          <cell r="W183">
            <v>434.50672053474807</v>
          </cell>
          <cell r="X183">
            <v>399.42566081706877</v>
          </cell>
          <cell r="Y183">
            <v>371.69724431606465</v>
          </cell>
          <cell r="Z183">
            <v>312.62298033221464</v>
          </cell>
          <cell r="AA183">
            <v>263.80875153379282</v>
          </cell>
          <cell r="AB183">
            <v>263.24832810887244</v>
          </cell>
          <cell r="AC183">
            <v>260.19261062646734</v>
          </cell>
          <cell r="AD183">
            <v>269.88787428062852</v>
          </cell>
        </row>
        <row r="197">
          <cell r="A197" t="str">
            <v>Natural Gas</v>
          </cell>
          <cell r="C197">
            <v>297.92328988546814</v>
          </cell>
          <cell r="D197">
            <v>311.37196451786531</v>
          </cell>
          <cell r="E197">
            <v>326.94161588439363</v>
          </cell>
          <cell r="F197">
            <v>397.99341863377458</v>
          </cell>
          <cell r="G197">
            <v>409.16776059640904</v>
          </cell>
          <cell r="H197">
            <v>447.44537318304191</v>
          </cell>
          <cell r="I197">
            <v>535.72366223713459</v>
          </cell>
          <cell r="J197">
            <v>568.1601081190056</v>
          </cell>
          <cell r="K197">
            <v>576.83259142349812</v>
          </cell>
          <cell r="L197">
            <v>658.22069731033514</v>
          </cell>
          <cell r="M197">
            <v>803.89816393280921</v>
          </cell>
          <cell r="N197">
            <v>846.55201847832404</v>
          </cell>
          <cell r="O197">
            <v>944.26846599957253</v>
          </cell>
          <cell r="P197">
            <v>1150.0011744534802</v>
          </cell>
          <cell r="Q197">
            <v>1083.2210993598137</v>
          </cell>
          <cell r="R197">
            <v>1028.7241487909018</v>
          </cell>
          <cell r="S197">
            <v>1084.1626605443698</v>
          </cell>
          <cell r="T197">
            <v>1290.144849884495</v>
          </cell>
          <cell r="U197">
            <v>1412.1174677172542</v>
          </cell>
          <cell r="V197">
            <v>1303.1851904672953</v>
          </cell>
          <cell r="W197">
            <v>1317.1392101551287</v>
          </cell>
          <cell r="X197">
            <v>1038.7514013996397</v>
          </cell>
          <cell r="Y197">
            <v>1008.9313413038086</v>
          </cell>
          <cell r="Z197">
            <v>977.86598909257259</v>
          </cell>
          <cell r="AA197">
            <v>946.44884080144857</v>
          </cell>
          <cell r="AB197">
            <v>961.9317537045788</v>
          </cell>
          <cell r="AC197">
            <v>1104.4579000287315</v>
          </cell>
          <cell r="AD197">
            <v>1156.2193825300051</v>
          </cell>
        </row>
        <row r="198">
          <cell r="A198" t="str">
            <v>Renewables</v>
          </cell>
          <cell r="C198">
            <v>14.164535362318837</v>
          </cell>
          <cell r="D198">
            <v>15.637693734456478</v>
          </cell>
          <cell r="E198">
            <v>17.390235959718336</v>
          </cell>
          <cell r="F198">
            <v>16.470060597653656</v>
          </cell>
          <cell r="G198">
            <v>19.70851201356507</v>
          </cell>
          <cell r="H198">
            <v>15.27061125580769</v>
          </cell>
          <cell r="I198">
            <v>17.384857356967132</v>
          </cell>
          <cell r="J198">
            <v>21.30883355826753</v>
          </cell>
          <cell r="K198">
            <v>29.078206231212572</v>
          </cell>
          <cell r="L198">
            <v>29.811687344860506</v>
          </cell>
          <cell r="M198">
            <v>32.400612405362772</v>
          </cell>
          <cell r="N198">
            <v>29.252400268264839</v>
          </cell>
          <cell r="O198">
            <v>40.658686463337517</v>
          </cell>
          <cell r="P198">
            <v>40.484926395912844</v>
          </cell>
          <cell r="Q198">
            <v>49.77214590690582</v>
          </cell>
          <cell r="R198">
            <v>65.659330968227252</v>
          </cell>
          <cell r="S198">
            <v>80.09681232890776</v>
          </cell>
          <cell r="T198">
            <v>101.64379899431916</v>
          </cell>
          <cell r="U198">
            <v>139.93618112206826</v>
          </cell>
          <cell r="V198">
            <v>145.12924612564595</v>
          </cell>
          <cell r="W198">
            <v>123.44312352452833</v>
          </cell>
          <cell r="X198">
            <v>160.12138590372356</v>
          </cell>
          <cell r="Y198">
            <v>165.80271996398915</v>
          </cell>
          <cell r="Z198">
            <v>183.70117522547102</v>
          </cell>
          <cell r="AA198">
            <v>208.59105532884848</v>
          </cell>
          <cell r="AB198">
            <v>232.81131594549899</v>
          </cell>
          <cell r="AC198">
            <v>245.23915352726405</v>
          </cell>
          <cell r="AD198">
            <v>284.33738394126806</v>
          </cell>
        </row>
        <row r="207">
          <cell r="A207" t="str">
            <v>Wastes (NR)</v>
          </cell>
          <cell r="C207" t="str">
            <v>0</v>
          </cell>
          <cell r="D207" t="str">
            <v>0</v>
          </cell>
          <cell r="E207" t="str">
            <v>0</v>
          </cell>
          <cell r="F207" t="str">
            <v>0</v>
          </cell>
          <cell r="G207" t="str">
            <v>0</v>
          </cell>
          <cell r="H207" t="str">
            <v>0</v>
          </cell>
          <cell r="I207" t="str">
            <v>0</v>
          </cell>
          <cell r="J207" t="str">
            <v>0</v>
          </cell>
          <cell r="K207" t="str">
            <v>0</v>
          </cell>
          <cell r="L207" t="str">
            <v>0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0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0</v>
          </cell>
          <cell r="V207">
            <v>0</v>
          </cell>
          <cell r="W207">
            <v>0</v>
          </cell>
          <cell r="X207">
            <v>0</v>
          </cell>
          <cell r="Y207">
            <v>4.7693683640482556</v>
          </cell>
          <cell r="Z207">
            <v>6.011911417941735</v>
          </cell>
          <cell r="AA207">
            <v>6.5406639049898727</v>
          </cell>
          <cell r="AB207">
            <v>6.67554010352411</v>
          </cell>
          <cell r="AC207">
            <v>6.7798257789159466</v>
          </cell>
          <cell r="AD207">
            <v>15.329032192125821</v>
          </cell>
        </row>
        <row r="208">
          <cell r="A208" t="str">
            <v>Electricity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-0.31322739209480843</v>
          </cell>
          <cell r="I208">
            <v>-2.7362354128556108</v>
          </cell>
          <cell r="J208">
            <v>-0.2597903804737976</v>
          </cell>
          <cell r="K208">
            <v>1.7255639055260481</v>
          </cell>
          <cell r="L208">
            <v>5.5118364272833347</v>
          </cell>
          <cell r="M208">
            <v>2.3221865141955833</v>
          </cell>
          <cell r="N208">
            <v>-6.0386938736681888</v>
          </cell>
          <cell r="O208">
            <v>13.409821021683205</v>
          </cell>
          <cell r="P208">
            <v>35.539813650573116</v>
          </cell>
          <cell r="Q208">
            <v>47.949078498380665</v>
          </cell>
          <cell r="R208">
            <v>61.109876415011705</v>
          </cell>
          <cell r="S208">
            <v>48.054162475030843</v>
          </cell>
          <cell r="T208">
            <v>38.532366760797686</v>
          </cell>
          <cell r="U208">
            <v>13.871066677494866</v>
          </cell>
          <cell r="V208">
            <v>20.649323021241834</v>
          </cell>
          <cell r="W208">
            <v>11.40133781153161</v>
          </cell>
          <cell r="X208">
            <v>11.015878411251284</v>
          </cell>
          <cell r="Y208">
            <v>9.239299058184999</v>
          </cell>
          <cell r="Z208">
            <v>50.718016466847047</v>
          </cell>
          <cell r="AA208">
            <v>49.303922059004279</v>
          </cell>
          <cell r="AB208">
            <v>15.58136492164628</v>
          </cell>
          <cell r="AC208">
            <v>-16.637352021378636</v>
          </cell>
          <cell r="AD208">
            <v>-15.861905851565183</v>
          </cell>
        </row>
        <row r="212">
          <cell r="A212" t="str">
            <v>Total</v>
          </cell>
          <cell r="C212">
            <v>1475.5955612897542</v>
          </cell>
          <cell r="D212">
            <v>1556.5737017296544</v>
          </cell>
          <cell r="E212">
            <v>1602.0711295680469</v>
          </cell>
          <cell r="F212">
            <v>1625.2280544822531</v>
          </cell>
          <cell r="G212">
            <v>1719.426049234127</v>
          </cell>
          <cell r="H212">
            <v>1666.5384060637396</v>
          </cell>
          <cell r="I212">
            <v>1778.7532368164564</v>
          </cell>
          <cell r="J212">
            <v>1868.0212299189836</v>
          </cell>
          <cell r="K212">
            <v>1931.34451871325</v>
          </cell>
          <cell r="L212">
            <v>2105.6077688947053</v>
          </cell>
          <cell r="M212">
            <v>2191.302658943071</v>
          </cell>
          <cell r="N212">
            <v>2336.0384755437499</v>
          </cell>
          <cell r="O212">
            <v>2443.9388209679387</v>
          </cell>
          <cell r="P212">
            <v>2636.4835050428483</v>
          </cell>
          <cell r="Q212">
            <v>2551.3461925195661</v>
          </cell>
          <cell r="R212">
            <v>2646.7610697897717</v>
          </cell>
          <cell r="S212">
            <v>2451.8344487383965</v>
          </cell>
          <cell r="T212">
            <v>2599.5442056879792</v>
          </cell>
          <cell r="U212">
            <v>2789.9162834384538</v>
          </cell>
          <cell r="V212">
            <v>2372.9705711946185</v>
          </cell>
          <cell r="W212">
            <v>2269.7063435152922</v>
          </cell>
          <cell r="X212">
            <v>1973.5796137924915</v>
          </cell>
          <cell r="Y212">
            <v>2007.0169257548398</v>
          </cell>
          <cell r="Z212">
            <v>1919.607254170287</v>
          </cell>
          <cell r="AA212">
            <v>1872.6398352615934</v>
          </cell>
          <cell r="AB212">
            <v>1932.5234742302537</v>
          </cell>
          <cell r="AC212">
            <v>2041.2192731500807</v>
          </cell>
          <cell r="AD212">
            <v>2078.6197073567928</v>
          </cell>
        </row>
        <row r="217">
          <cell r="A217" t="str">
            <v>Coal</v>
          </cell>
          <cell r="C217">
            <v>45.113537934782606</v>
          </cell>
          <cell r="D217">
            <v>43.445589664057763</v>
          </cell>
          <cell r="E217">
            <v>49.151680654259103</v>
          </cell>
          <cell r="F217">
            <v>47.890247993483364</v>
          </cell>
          <cell r="G217">
            <v>48.34155894334377</v>
          </cell>
          <cell r="H217">
            <v>50.458723003164764</v>
          </cell>
          <cell r="I217">
            <v>49.150560536505559</v>
          </cell>
          <cell r="J217">
            <v>47.209450491955927</v>
          </cell>
          <cell r="K217">
            <v>48.123862116852209</v>
          </cell>
          <cell r="L217">
            <v>35.984825460052697</v>
          </cell>
          <cell r="M217">
            <v>40.190229392225007</v>
          </cell>
          <cell r="N217">
            <v>43.659023768462987</v>
          </cell>
          <cell r="O217">
            <v>40.811049024880873</v>
          </cell>
          <cell r="P217">
            <v>34.849927074201112</v>
          </cell>
          <cell r="Q217">
            <v>35.982778293765797</v>
          </cell>
          <cell r="R217">
            <v>37.579135157143618</v>
          </cell>
          <cell r="S217">
            <v>28.842904305526837</v>
          </cell>
          <cell r="T217">
            <v>25.40341489333834</v>
          </cell>
          <cell r="U217">
            <v>20.863937401145265</v>
          </cell>
          <cell r="V217">
            <v>17.111479935927559</v>
          </cell>
          <cell r="W217">
            <v>19.041237854234438</v>
          </cell>
          <cell r="X217">
            <v>20.482326220763717</v>
          </cell>
          <cell r="Y217">
            <v>26.788903832099784</v>
          </cell>
          <cell r="Z217">
            <v>22.370121014341926</v>
          </cell>
          <cell r="AA217">
            <v>21.778908864485235</v>
          </cell>
          <cell r="AB217">
            <v>25.080648929804052</v>
          </cell>
          <cell r="AC217">
            <v>24.027846680610619</v>
          </cell>
          <cell r="AD217">
            <v>18.728510705328915</v>
          </cell>
        </row>
        <row r="222">
          <cell r="A222" t="str">
            <v>Peat</v>
          </cell>
          <cell r="C222">
            <v>21.868224637681159</v>
          </cell>
          <cell r="D222">
            <v>22.005642839951864</v>
          </cell>
          <cell r="E222">
            <v>22.371439766790338</v>
          </cell>
          <cell r="F222">
            <v>20.177103519515981</v>
          </cell>
          <cell r="G222">
            <v>20.196662992793556</v>
          </cell>
          <cell r="H222">
            <v>19.340111776984717</v>
          </cell>
          <cell r="I222">
            <v>19.04207601084968</v>
          </cell>
          <cell r="J222">
            <v>18.347373474515436</v>
          </cell>
          <cell r="K222">
            <v>17.344777036953328</v>
          </cell>
          <cell r="L222">
            <v>14.981702556486686</v>
          </cell>
          <cell r="M222">
            <v>13.795977917981075</v>
          </cell>
          <cell r="N222">
            <v>15.811150114155252</v>
          </cell>
          <cell r="O222">
            <v>15.394815325248068</v>
          </cell>
          <cell r="P222">
            <v>13.42620875303925</v>
          </cell>
          <cell r="Q222">
            <v>8.8829269943730278</v>
          </cell>
          <cell r="R222">
            <v>13.172559732554054</v>
          </cell>
          <cell r="S222">
            <v>10.961938597889636</v>
          </cell>
          <cell r="T222">
            <v>9.9491365417912618</v>
          </cell>
          <cell r="U222">
            <v>12.168268422308927</v>
          </cell>
          <cell r="V222">
            <v>12.548707896733058</v>
          </cell>
          <cell r="W222">
            <v>10.799534861691457</v>
          </cell>
          <cell r="X222">
            <v>10.782224094509886</v>
          </cell>
          <cell r="Y222">
            <v>12.899202268090818</v>
          </cell>
          <cell r="Z222">
            <v>11.699031911110003</v>
          </cell>
          <cell r="AA222">
            <v>12.707495792165988</v>
          </cell>
          <cell r="AB222">
            <v>12.330371529525991</v>
          </cell>
          <cell r="AC222">
            <v>11.38840484700655</v>
          </cell>
          <cell r="AD222">
            <v>10.549711110526374</v>
          </cell>
        </row>
        <row r="226">
          <cell r="A226" t="str">
            <v>Oil</v>
          </cell>
          <cell r="C226">
            <v>230.98649360686068</v>
          </cell>
          <cell r="D226">
            <v>246.7939490083086</v>
          </cell>
          <cell r="E226">
            <v>250.39732860654973</v>
          </cell>
          <cell r="F226">
            <v>250.96634391098792</v>
          </cell>
          <cell r="G226">
            <v>284.7208930517163</v>
          </cell>
          <cell r="H226">
            <v>321.89590204877999</v>
          </cell>
          <cell r="I226">
            <v>262.78728002908383</v>
          </cell>
          <cell r="J226">
            <v>277.49487165280476</v>
          </cell>
          <cell r="K226">
            <v>285.39642861261603</v>
          </cell>
          <cell r="L226">
            <v>301.30961134928799</v>
          </cell>
          <cell r="M226">
            <v>300.59357701168437</v>
          </cell>
          <cell r="N226">
            <v>310.55158117955784</v>
          </cell>
          <cell r="O226">
            <v>301.51725286009111</v>
          </cell>
          <cell r="P226">
            <v>293.5285849120375</v>
          </cell>
          <cell r="Q226">
            <v>286.14022671025344</v>
          </cell>
          <cell r="R226">
            <v>306.72276001722025</v>
          </cell>
          <cell r="S226">
            <v>289.93063758395101</v>
          </cell>
          <cell r="T226">
            <v>268.13174464104753</v>
          </cell>
          <cell r="U226">
            <v>288.49720431315404</v>
          </cell>
          <cell r="V226">
            <v>243.01029125720294</v>
          </cell>
          <cell r="W226">
            <v>227.74608988604754</v>
          </cell>
          <cell r="X226">
            <v>215.33111254262784</v>
          </cell>
          <cell r="Y226">
            <v>205.22623805291022</v>
          </cell>
          <cell r="Z226">
            <v>178.4797292165662</v>
          </cell>
          <cell r="AA226">
            <v>160.59407043858232</v>
          </cell>
          <cell r="AB226">
            <v>155.85560330687429</v>
          </cell>
          <cell r="AC226">
            <v>162.78013064450033</v>
          </cell>
          <cell r="AD226">
            <v>167.94189404566231</v>
          </cell>
        </row>
        <row r="240">
          <cell r="A240" t="str">
            <v>Natural Gas</v>
          </cell>
          <cell r="C240">
            <v>30.53807278260869</v>
          </cell>
          <cell r="D240">
            <v>28.024781249309271</v>
          </cell>
          <cell r="E240">
            <v>26.918869406981145</v>
          </cell>
          <cell r="F240">
            <v>33.845922497300968</v>
          </cell>
          <cell r="G240">
            <v>32.597676841509113</v>
          </cell>
          <cell r="H240">
            <v>35.776075014477144</v>
          </cell>
          <cell r="I240">
            <v>43.67051487216299</v>
          </cell>
          <cell r="J240">
            <v>45.511367408571424</v>
          </cell>
          <cell r="K240">
            <v>44.331441570125428</v>
          </cell>
          <cell r="L240">
            <v>42.907009988331382</v>
          </cell>
          <cell r="M240">
            <v>51.36672182649842</v>
          </cell>
          <cell r="N240">
            <v>53.387597340125566</v>
          </cell>
          <cell r="O240">
            <v>57.49676670600882</v>
          </cell>
          <cell r="P240">
            <v>61.889135059412993</v>
          </cell>
          <cell r="Q240">
            <v>59.366570841610738</v>
          </cell>
          <cell r="R240">
            <v>53.99492636774513</v>
          </cell>
          <cell r="S240">
            <v>57.145134588558939</v>
          </cell>
          <cell r="T240">
            <v>59.34735675122792</v>
          </cell>
          <cell r="U240">
            <v>59.152557944762499</v>
          </cell>
          <cell r="V240">
            <v>60.918985973531882</v>
          </cell>
          <cell r="W240">
            <v>66.393505599875425</v>
          </cell>
          <cell r="X240">
            <v>56.046863890598971</v>
          </cell>
          <cell r="Y240">
            <v>52.406175450776033</v>
          </cell>
          <cell r="Z240">
            <v>48.368390643574863</v>
          </cell>
          <cell r="AA240">
            <v>45.610572052052902</v>
          </cell>
          <cell r="AB240">
            <v>42.271670771046296</v>
          </cell>
          <cell r="AC240">
            <v>51.091916932797908</v>
          </cell>
          <cell r="AD240">
            <v>52.312238594913396</v>
          </cell>
        </row>
        <row r="241">
          <cell r="A241" t="str">
            <v>Renewables</v>
          </cell>
          <cell r="C241">
            <v>2.1718115942028979</v>
          </cell>
          <cell r="D241">
            <v>2.274925952667469</v>
          </cell>
          <cell r="E241">
            <v>2.4889664571817973</v>
          </cell>
          <cell r="F241">
            <v>2.3608913155758873</v>
          </cell>
          <cell r="G241">
            <v>2.7842272149215765</v>
          </cell>
          <cell r="H241">
            <v>2.1107669517204228</v>
          </cell>
          <cell r="I241">
            <v>2.3190030480035322</v>
          </cell>
          <cell r="J241">
            <v>2.7637374611150993</v>
          </cell>
          <cell r="K241">
            <v>3.7523224160922135</v>
          </cell>
          <cell r="L241">
            <v>3.1758478519147131</v>
          </cell>
          <cell r="M241">
            <v>3.2989491719242903</v>
          </cell>
          <cell r="N241">
            <v>2.9921773687214612</v>
          </cell>
          <cell r="O241">
            <v>3.640217851892686</v>
          </cell>
          <cell r="P241">
            <v>2.8074385116359846</v>
          </cell>
          <cell r="Q241">
            <v>3.5041577482295585</v>
          </cell>
          <cell r="R241">
            <v>4.683718775617935</v>
          </cell>
          <cell r="S241">
            <v>5.4480899066336477</v>
          </cell>
          <cell r="T241">
            <v>5.7311491341704492</v>
          </cell>
          <cell r="U241">
            <v>7.0656714289736771</v>
          </cell>
          <cell r="V241">
            <v>8.5495034188819261</v>
          </cell>
          <cell r="W241">
            <v>7.9481831575821973</v>
          </cell>
          <cell r="X241">
            <v>11.478521259961267</v>
          </cell>
          <cell r="Y241">
            <v>12.066136778437871</v>
          </cell>
          <cell r="Z241">
            <v>12.841857187662177</v>
          </cell>
          <cell r="AA241">
            <v>14.466762107368863</v>
          </cell>
          <cell r="AB241">
            <v>16.5704978349996</v>
          </cell>
          <cell r="AC241">
            <v>16.144382217482097</v>
          </cell>
          <cell r="AD241">
            <v>18.914769203603853</v>
          </cell>
        </row>
        <row r="250">
          <cell r="A250" t="str">
            <v>Wastes (NR)</v>
          </cell>
          <cell r="C250" t="str">
            <v>0</v>
          </cell>
          <cell r="D250" t="str">
            <v>0</v>
          </cell>
          <cell r="E250" t="str">
            <v>0</v>
          </cell>
          <cell r="F250" t="str">
            <v>0</v>
          </cell>
          <cell r="G250" t="str">
            <v>0</v>
          </cell>
          <cell r="H250" t="str">
            <v>0</v>
          </cell>
          <cell r="I250" t="str">
            <v>0</v>
          </cell>
          <cell r="J250" t="str">
            <v>0</v>
          </cell>
          <cell r="K250" t="str">
            <v>0</v>
          </cell>
          <cell r="L250" t="str">
            <v>0</v>
          </cell>
          <cell r="M250" t="str">
            <v>0</v>
          </cell>
          <cell r="N250" t="str">
            <v>0</v>
          </cell>
          <cell r="O250" t="str">
            <v>0</v>
          </cell>
          <cell r="P250" t="str">
            <v>0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0</v>
          </cell>
          <cell r="V250">
            <v>0</v>
          </cell>
          <cell r="W250">
            <v>0</v>
          </cell>
          <cell r="X250">
            <v>0</v>
          </cell>
          <cell r="Y250">
            <v>0.42386244184378558</v>
          </cell>
          <cell r="Z250">
            <v>0.52695519469005747</v>
          </cell>
          <cell r="AA250">
            <v>0.566819722105247</v>
          </cell>
          <cell r="AB250">
            <v>0.55218323524479196</v>
          </cell>
          <cell r="AC250">
            <v>0.54424981133045502</v>
          </cell>
          <cell r="AD250">
            <v>1.2172420382964693</v>
          </cell>
        </row>
        <row r="251">
          <cell r="A251" t="str">
            <v>Electricity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-4.3431418759679485E-2</v>
          </cell>
          <cell r="I251">
            <v>-0.36599772913644102</v>
          </cell>
          <cell r="J251">
            <v>-3.3770279971284997E-2</v>
          </cell>
          <cell r="K251">
            <v>0.22303729234941799</v>
          </cell>
          <cell r="L251">
            <v>0.58811976238463981</v>
          </cell>
          <cell r="M251">
            <v>0.23678824921135647</v>
          </cell>
          <cell r="N251">
            <v>-0.61869767884322679</v>
          </cell>
          <cell r="O251">
            <v>1.2022735207644248</v>
          </cell>
          <cell r="P251">
            <v>2.6340300451545673</v>
          </cell>
          <cell r="Q251">
            <v>3.5695135681510153</v>
          </cell>
          <cell r="R251">
            <v>4.6441980048749896</v>
          </cell>
          <cell r="S251">
            <v>3.6236957728527122</v>
          </cell>
          <cell r="T251">
            <v>2.4808695261798608</v>
          </cell>
          <cell r="U251">
            <v>0.81487394047886808</v>
          </cell>
          <cell r="V251">
            <v>1.450391250712636</v>
          </cell>
          <cell r="W251">
            <v>0.8878146355054769</v>
          </cell>
          <cell r="X251">
            <v>0.9454825834362649</v>
          </cell>
          <cell r="Y251">
            <v>0.82111331329484594</v>
          </cell>
          <cell r="Z251">
            <v>4.4455282827056353</v>
          </cell>
          <cell r="AA251">
            <v>4.2727215166740535</v>
          </cell>
          <cell r="AB251">
            <v>1.2888497947038486</v>
          </cell>
          <cell r="AC251">
            <v>-1.3355617082127305</v>
          </cell>
          <cell r="AD251">
            <v>-1.2595562699609872</v>
          </cell>
        </row>
        <row r="255">
          <cell r="A255" t="str">
            <v>Total</v>
          </cell>
          <cell r="C255">
            <v>330.67814055613604</v>
          </cell>
          <cell r="D255">
            <v>342.54488871429498</v>
          </cell>
          <cell r="E255">
            <v>351.32828489176205</v>
          </cell>
          <cell r="F255">
            <v>355.24050923686417</v>
          </cell>
          <cell r="G255">
            <v>388.64101904428435</v>
          </cell>
          <cell r="H255">
            <v>429.53814737636742</v>
          </cell>
          <cell r="I255">
            <v>376.60343676746913</v>
          </cell>
          <cell r="J255">
            <v>391.29303020899135</v>
          </cell>
          <cell r="K255">
            <v>399.17186904498868</v>
          </cell>
          <cell r="L255">
            <v>398.94711696845809</v>
          </cell>
          <cell r="M255">
            <v>409.48224356952448</v>
          </cell>
          <cell r="N255">
            <v>425.78283209217994</v>
          </cell>
          <cell r="O255">
            <v>420.06237528888602</v>
          </cell>
          <cell r="P255">
            <v>409.13532435548143</v>
          </cell>
          <cell r="Q255">
            <v>397.44617415638356</v>
          </cell>
          <cell r="R255">
            <v>420.79729805515592</v>
          </cell>
          <cell r="S255">
            <v>395.95240075541278</v>
          </cell>
          <cell r="T255">
            <v>371.04367148775532</v>
          </cell>
          <cell r="U255">
            <v>388.56251345082336</v>
          </cell>
          <cell r="V255">
            <v>343.58935973299003</v>
          </cell>
          <cell r="W255">
            <v>332.81636599493658</v>
          </cell>
          <cell r="X255">
            <v>315.06653059189796</v>
          </cell>
          <cell r="Y255">
            <v>310.63163213745332</v>
          </cell>
          <cell r="Z255">
            <v>278.73161345065091</v>
          </cell>
          <cell r="AA255">
            <v>259.99735049343457</v>
          </cell>
          <cell r="AB255">
            <v>253.94982540219888</v>
          </cell>
          <cell r="AC255">
            <v>264.64136942551528</v>
          </cell>
          <cell r="AD255">
            <v>268.40480942837036</v>
          </cell>
        </row>
        <row r="260">
          <cell r="A260" t="str">
            <v>Coal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</row>
        <row r="265">
          <cell r="A265" t="str">
            <v>Peat</v>
          </cell>
          <cell r="C265">
            <v>0</v>
          </cell>
        </row>
        <row r="269">
          <cell r="A269" t="str">
            <v>Oil</v>
          </cell>
          <cell r="C269">
            <v>28.776763271232483</v>
          </cell>
          <cell r="D269">
            <v>31.070961498334139</v>
          </cell>
          <cell r="E269">
            <v>33.097120364898998</v>
          </cell>
          <cell r="F269">
            <v>37.019340902923965</v>
          </cell>
          <cell r="G269">
            <v>38.546168463643681</v>
          </cell>
          <cell r="H269">
            <v>51.811491006981107</v>
          </cell>
          <cell r="I269">
            <v>44.19216957846141</v>
          </cell>
          <cell r="J269">
            <v>38.996844698940542</v>
          </cell>
          <cell r="K269">
            <v>43.139500752992625</v>
          </cell>
          <cell r="L269">
            <v>37.937698020542115</v>
          </cell>
          <cell r="M269">
            <v>36.992988415801506</v>
          </cell>
          <cell r="N269">
            <v>37.694875928565672</v>
          </cell>
          <cell r="O269">
            <v>32.412445243585928</v>
          </cell>
          <cell r="P269">
            <v>46.611222477416938</v>
          </cell>
          <cell r="Q269">
            <v>52.972609244596342</v>
          </cell>
          <cell r="R269">
            <v>47.559266590068688</v>
          </cell>
          <cell r="S269">
            <v>42.438476637864049</v>
          </cell>
          <cell r="T269">
            <v>39.524994396448719</v>
          </cell>
          <cell r="U269">
            <v>33.96046096523046</v>
          </cell>
          <cell r="V269">
            <v>31.742763641297731</v>
          </cell>
          <cell r="W269">
            <v>24.879908270108817</v>
          </cell>
          <cell r="X269">
            <v>20.4923479463273</v>
          </cell>
          <cell r="Y269">
            <v>22.6765812101237</v>
          </cell>
          <cell r="Z269">
            <v>25.322984675893771</v>
          </cell>
          <cell r="AA269">
            <v>24.154674885143592</v>
          </cell>
          <cell r="AB269">
            <v>21.315098604239818</v>
          </cell>
          <cell r="AC269">
            <v>19.530126089213606</v>
          </cell>
          <cell r="AD269">
            <v>23.134470864808861</v>
          </cell>
        </row>
        <row r="283">
          <cell r="A283" t="str">
            <v>Natural Gas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</row>
        <row r="284">
          <cell r="A284" t="str">
            <v>Renewables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</row>
        <row r="293">
          <cell r="A293" t="str">
            <v>Wastes (NR)</v>
          </cell>
          <cell r="C293" t="str">
            <v>0</v>
          </cell>
          <cell r="D293" t="str">
            <v>0</v>
          </cell>
          <cell r="E293" t="str">
            <v>0</v>
          </cell>
          <cell r="F293" t="str">
            <v>0</v>
          </cell>
          <cell r="G293" t="str">
            <v>0</v>
          </cell>
          <cell r="H293" t="str">
            <v>0</v>
          </cell>
          <cell r="I293" t="str">
            <v>0</v>
          </cell>
          <cell r="J293" t="str">
            <v>0</v>
          </cell>
          <cell r="K293" t="str">
            <v>0</v>
          </cell>
          <cell r="L293" t="str">
            <v>0</v>
          </cell>
          <cell r="M293" t="str">
            <v>0</v>
          </cell>
          <cell r="N293" t="str">
            <v>0</v>
          </cell>
          <cell r="O293" t="str">
            <v>0</v>
          </cell>
          <cell r="P293" t="str">
            <v>0</v>
          </cell>
          <cell r="Q293" t="str">
            <v>0</v>
          </cell>
          <cell r="R293" t="str">
            <v>0</v>
          </cell>
          <cell r="S293" t="str">
            <v>0</v>
          </cell>
          <cell r="T293" t="str">
            <v>0</v>
          </cell>
          <cell r="U293" t="str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</row>
        <row r="294">
          <cell r="A294" t="str">
            <v>Electricity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</row>
        <row r="298">
          <cell r="A298" t="str">
            <v>Total</v>
          </cell>
          <cell r="C298">
            <v>28.776763271232483</v>
          </cell>
          <cell r="D298">
            <v>31.070961498334139</v>
          </cell>
          <cell r="E298">
            <v>33.097120364898998</v>
          </cell>
          <cell r="F298">
            <v>37.019340902923965</v>
          </cell>
          <cell r="G298">
            <v>38.546168463643681</v>
          </cell>
          <cell r="H298">
            <v>51.811491006981107</v>
          </cell>
          <cell r="I298">
            <v>44.19216957846141</v>
          </cell>
          <cell r="J298">
            <v>38.996844698940542</v>
          </cell>
          <cell r="K298">
            <v>43.139500752992625</v>
          </cell>
          <cell r="L298">
            <v>37.937698020542115</v>
          </cell>
          <cell r="M298">
            <v>36.992988415801506</v>
          </cell>
          <cell r="N298">
            <v>37.694875928565672</v>
          </cell>
          <cell r="O298">
            <v>32.412445243585928</v>
          </cell>
          <cell r="P298">
            <v>46.611222477416938</v>
          </cell>
          <cell r="Q298">
            <v>52.972609244596342</v>
          </cell>
          <cell r="R298">
            <v>47.559266590068688</v>
          </cell>
          <cell r="S298">
            <v>42.438476637864049</v>
          </cell>
          <cell r="T298">
            <v>39.524994396448719</v>
          </cell>
          <cell r="U298">
            <v>33.96046096523046</v>
          </cell>
          <cell r="V298">
            <v>31.742763641297731</v>
          </cell>
          <cell r="W298">
            <v>24.879908270108817</v>
          </cell>
          <cell r="X298">
            <v>20.4923479463273</v>
          </cell>
          <cell r="Y298">
            <v>22.6765812101237</v>
          </cell>
          <cell r="Z298">
            <v>25.322984675893771</v>
          </cell>
          <cell r="AA298">
            <v>24.154674885143592</v>
          </cell>
          <cell r="AB298">
            <v>21.315098604239818</v>
          </cell>
          <cell r="AC298">
            <v>19.530126089213606</v>
          </cell>
          <cell r="AD298">
            <v>23.134470864808861</v>
          </cell>
        </row>
      </sheetData>
      <sheetData sheetId="75"/>
      <sheetData sheetId="76"/>
      <sheetData sheetId="77"/>
      <sheetData sheetId="78">
        <row r="2">
          <cell r="A2" t="str">
            <v>Indigenous Production</v>
          </cell>
          <cell r="C2">
            <v>3471.2796024038403</v>
          </cell>
          <cell r="D2">
            <v>3291.4614114949777</v>
          </cell>
          <cell r="E2">
            <v>3086.1538339152003</v>
          </cell>
          <cell r="F2">
            <v>3456.4759476067202</v>
          </cell>
          <cell r="G2">
            <v>3565.0280113461276</v>
          </cell>
          <cell r="H2">
            <v>4105.4352222624348</v>
          </cell>
          <cell r="I2">
            <v>3544.1751090776202</v>
          </cell>
          <cell r="J2">
            <v>2857.1072183211168</v>
          </cell>
          <cell r="K2">
            <v>2463.4591095572991</v>
          </cell>
          <cell r="L2">
            <v>2462.3500981676725</v>
          </cell>
          <cell r="M2">
            <v>2160.6046258438942</v>
          </cell>
          <cell r="N2">
            <v>1776.3540221560145</v>
          </cell>
          <cell r="O2">
            <v>1546.207744627894</v>
          </cell>
          <cell r="P2">
            <v>1836.8998332453425</v>
          </cell>
          <cell r="Q2">
            <v>1880.0902189118274</v>
          </cell>
          <cell r="R2">
            <v>1702.4648670045003</v>
          </cell>
          <cell r="S2">
            <v>1686.0680403193626</v>
          </cell>
          <cell r="T2">
            <v>1435.0630844817797</v>
          </cell>
          <cell r="U2">
            <v>1572.5480352748796</v>
          </cell>
          <cell r="V2">
            <v>1464.466263652442</v>
          </cell>
          <cell r="W2">
            <v>1854.6586077738045</v>
          </cell>
          <cell r="X2">
            <v>1724.1114793032684</v>
          </cell>
          <cell r="Y2">
            <v>1292.8745151813421</v>
          </cell>
          <cell r="Z2">
            <v>2328.0429755100126</v>
          </cell>
          <cell r="AA2">
            <v>2054.6536383981756</v>
          </cell>
          <cell r="AB2">
            <v>1962.4487058109714</v>
          </cell>
          <cell r="AC2">
            <v>4242.4454297027978</v>
          </cell>
          <cell r="AD2">
            <v>4909.4220178945479</v>
          </cell>
        </row>
        <row r="5">
          <cell r="A5" t="str">
            <v>Mar. Bunkers</v>
          </cell>
          <cell r="C5">
            <v>18.1737</v>
          </cell>
          <cell r="D5">
            <v>34.080600000000004</v>
          </cell>
          <cell r="E5">
            <v>16.9908</v>
          </cell>
          <cell r="F5">
            <v>54.867600000000003</v>
          </cell>
          <cell r="G5">
            <v>39.351600000000005</v>
          </cell>
          <cell r="H5">
            <v>118.5498</v>
          </cell>
          <cell r="I5">
            <v>160.5642</v>
          </cell>
          <cell r="J5">
            <v>153.7689</v>
          </cell>
          <cell r="K5">
            <v>160.96019999999999</v>
          </cell>
          <cell r="L5">
            <v>175.4418</v>
          </cell>
          <cell r="M5">
            <v>154.3629</v>
          </cell>
          <cell r="N5">
            <v>164.75640000000001</v>
          </cell>
          <cell r="O5">
            <v>146.37959999999998</v>
          </cell>
          <cell r="P5">
            <v>173.71440000000001</v>
          </cell>
          <cell r="Q5">
            <v>152.7345</v>
          </cell>
          <cell r="R5">
            <v>106.73607942247085</v>
          </cell>
          <cell r="S5">
            <v>129.9608859115383</v>
          </cell>
          <cell r="T5">
            <v>113.87989310690173</v>
          </cell>
          <cell r="U5">
            <v>70.314919719976189</v>
          </cell>
          <cell r="V5">
            <v>97.750870181311129</v>
          </cell>
          <cell r="W5">
            <v>138.77589654569482</v>
          </cell>
          <cell r="X5">
            <v>107.99298356008917</v>
          </cell>
          <cell r="Y5">
            <v>128.53879204910621</v>
          </cell>
          <cell r="Z5">
            <v>146.30974479571017</v>
          </cell>
          <cell r="AA5">
            <v>134.52764639642513</v>
          </cell>
          <cell r="AB5">
            <v>159.60393936750791</v>
          </cell>
          <cell r="AC5">
            <v>159.70354876356026</v>
          </cell>
          <cell r="AD5">
            <v>155.77974949523809</v>
          </cell>
        </row>
        <row r="45">
          <cell r="A45" t="str">
            <v>Transport</v>
          </cell>
          <cell r="C45">
            <v>2018.7900619695602</v>
          </cell>
          <cell r="D45">
            <v>2066.5254686749495</v>
          </cell>
          <cell r="E45">
            <v>2159.5716429273775</v>
          </cell>
          <cell r="F45">
            <v>2299.5914747781862</v>
          </cell>
          <cell r="G45">
            <v>2324.4993013435633</v>
          </cell>
          <cell r="H45">
            <v>2371.8024441272746</v>
          </cell>
          <cell r="I45">
            <v>2655.2081230344584</v>
          </cell>
          <cell r="J45">
            <v>2847.2849148006508</v>
          </cell>
          <cell r="K45">
            <v>3292.6513133430876</v>
          </cell>
          <cell r="L45">
            <v>3667.6621480935414</v>
          </cell>
          <cell r="M45">
            <v>4103.2258186296331</v>
          </cell>
          <cell r="N45">
            <v>4386.6646818825229</v>
          </cell>
          <cell r="O45">
            <v>4499.4965363329575</v>
          </cell>
          <cell r="P45">
            <v>4548.3935728858878</v>
          </cell>
          <cell r="Q45">
            <v>4744.1412474319332</v>
          </cell>
          <cell r="R45">
            <v>5084.4346490083462</v>
          </cell>
          <cell r="S45">
            <v>5437.6796181650097</v>
          </cell>
          <cell r="T45">
            <v>5715.9619425960609</v>
          </cell>
          <cell r="U45">
            <v>5445.3556378769099</v>
          </cell>
          <cell r="V45">
            <v>4864.6197137094405</v>
          </cell>
          <cell r="W45">
            <v>4599.3444094483348</v>
          </cell>
          <cell r="X45">
            <v>4426.025526021308</v>
          </cell>
          <cell r="Y45">
            <v>4176.4693104805383</v>
          </cell>
          <cell r="Z45">
            <v>4351.3097227047556</v>
          </cell>
          <cell r="AA45">
            <v>4524.9623314482578</v>
          </cell>
          <cell r="AB45">
            <v>4786.4206794446154</v>
          </cell>
          <cell r="AC45">
            <v>4969.0245703309847</v>
          </cell>
          <cell r="AD45">
            <v>5067.2013464635975</v>
          </cell>
        </row>
        <row r="51">
          <cell r="A51" t="str">
            <v>Domestic Aviation</v>
          </cell>
          <cell r="C51">
            <v>17.12442005654863</v>
          </cell>
          <cell r="D51">
            <v>15.531673599660776</v>
          </cell>
          <cell r="E51">
            <v>15.400536073045437</v>
          </cell>
          <cell r="F51">
            <v>13.243347845890961</v>
          </cell>
          <cell r="G51">
            <v>13.759545720627028</v>
          </cell>
          <cell r="H51">
            <v>16.180127396428162</v>
          </cell>
          <cell r="I51">
            <v>17.313103659944986</v>
          </cell>
          <cell r="J51">
            <v>18.190350624129334</v>
          </cell>
          <cell r="K51">
            <v>20.103856964125004</v>
          </cell>
          <cell r="L51">
            <v>22.772993480425967</v>
          </cell>
          <cell r="M51">
            <v>24.641261682047727</v>
          </cell>
          <cell r="N51">
            <v>24.484672685852871</v>
          </cell>
          <cell r="O51">
            <v>24.264155132964728</v>
          </cell>
          <cell r="P51">
            <v>25.186587675048475</v>
          </cell>
          <cell r="Q51">
            <v>23.805675833152158</v>
          </cell>
          <cell r="R51">
            <v>21.652840503388937</v>
          </cell>
          <cell r="S51">
            <v>25.606516105920335</v>
          </cell>
          <cell r="T51">
            <v>23.678872546134876</v>
          </cell>
          <cell r="U51">
            <v>22.252674629050365</v>
          </cell>
          <cell r="V51">
            <v>18.276543764301767</v>
          </cell>
          <cell r="W51">
            <v>13.566162061777245</v>
          </cell>
          <cell r="X51">
            <v>6.3945616062082875</v>
          </cell>
          <cell r="Y51">
            <v>3.8016493273529495</v>
          </cell>
          <cell r="Z51">
            <v>3.3660988193546957</v>
          </cell>
          <cell r="AA51">
            <v>3.1468228992358664</v>
          </cell>
          <cell r="AB51">
            <v>3.4457282708644592</v>
          </cell>
          <cell r="AC51">
            <v>3.5833489686208146</v>
          </cell>
          <cell r="AD51">
            <v>3.6897770725255974</v>
          </cell>
        </row>
        <row r="52">
          <cell r="A52" t="str">
            <v>Intermational Aviation</v>
          </cell>
          <cell r="C52">
            <v>357.78034620848325</v>
          </cell>
          <cell r="D52">
            <v>346.79857493906223</v>
          </cell>
          <cell r="E52">
            <v>301.72140298036948</v>
          </cell>
          <cell r="F52">
            <v>447.90576902550322</v>
          </cell>
          <cell r="G52">
            <v>396.69614478633298</v>
          </cell>
          <cell r="H52">
            <v>384.99523445348819</v>
          </cell>
          <cell r="I52">
            <v>353.26031067640059</v>
          </cell>
          <cell r="J52">
            <v>427.31125203576681</v>
          </cell>
          <cell r="K52">
            <v>439.94222664235923</v>
          </cell>
          <cell r="L52">
            <v>520.93876507575624</v>
          </cell>
          <cell r="M52">
            <v>605.62116954804969</v>
          </cell>
          <cell r="N52">
            <v>732.25654491193893</v>
          </cell>
          <cell r="O52">
            <v>778.65025170893102</v>
          </cell>
          <cell r="P52">
            <v>760.04357417873598</v>
          </cell>
          <cell r="Q52">
            <v>720.40328831779118</v>
          </cell>
          <cell r="R52">
            <v>836.95264368858545</v>
          </cell>
          <cell r="S52">
            <v>963.90128167929549</v>
          </cell>
          <cell r="T52">
            <v>1021.2277224758109</v>
          </cell>
          <cell r="U52">
            <v>949.53043248681172</v>
          </cell>
          <cell r="V52">
            <v>749.51034081178921</v>
          </cell>
          <cell r="W52">
            <v>774.44104638741362</v>
          </cell>
          <cell r="X52">
            <v>693.85718699509266</v>
          </cell>
          <cell r="Y52">
            <v>582.60246881424291</v>
          </cell>
          <cell r="Z52">
            <v>672.5977610241564</v>
          </cell>
          <cell r="AA52">
            <v>745.64359638650626</v>
          </cell>
          <cell r="AB52">
            <v>843.79099132107331</v>
          </cell>
          <cell r="AC52">
            <v>865.58646276930801</v>
          </cell>
          <cell r="AD52">
            <v>1017.9049150487812</v>
          </cell>
        </row>
      </sheetData>
      <sheetData sheetId="79"/>
      <sheetData sheetId="80"/>
      <sheetData sheetId="81"/>
      <sheetData sheetId="82"/>
      <sheetData sheetId="83"/>
      <sheetData sheetId="84"/>
      <sheetData sheetId="89"/>
      <sheetData sheetId="90">
        <row r="2">
          <cell r="A2" t="str">
            <v>Coal</v>
          </cell>
          <cell r="C2">
            <v>1245.1336470000001</v>
          </cell>
          <cell r="D2">
            <v>1225.2246044399999</v>
          </cell>
          <cell r="E2">
            <v>1396.0134331199999</v>
          </cell>
          <cell r="F2">
            <v>1360.7055158399999</v>
          </cell>
          <cell r="G2">
            <v>1402.1033305001797</v>
          </cell>
          <cell r="H2">
            <v>1498.7249906399998</v>
          </cell>
          <cell r="I2">
            <v>1489.8352508321657</v>
          </cell>
          <cell r="J2">
            <v>1442.6931890741048</v>
          </cell>
          <cell r="K2">
            <v>1465.9141338107579</v>
          </cell>
          <cell r="L2">
            <v>1268.1456060258572</v>
          </cell>
          <cell r="M2">
            <v>1430.4901296657208</v>
          </cell>
          <cell r="N2">
            <v>1517.1691168730013</v>
          </cell>
          <cell r="O2">
            <v>1468.3882895431518</v>
          </cell>
          <cell r="P2">
            <v>1326.7165626000001</v>
          </cell>
          <cell r="Q2">
            <v>1364.5480561880427</v>
          </cell>
          <cell r="R2">
            <v>1422.4835931569385</v>
          </cell>
          <cell r="S2">
            <v>1216.9917359319766</v>
          </cell>
          <cell r="T2">
            <v>1171.5276583548293</v>
          </cell>
          <cell r="U2">
            <v>991.34685201108232</v>
          </cell>
          <cell r="V2">
            <v>774.91473201490408</v>
          </cell>
          <cell r="W2">
            <v>867.50168864048908</v>
          </cell>
          <cell r="X2">
            <v>913.07098685517508</v>
          </cell>
          <cell r="Y2">
            <v>1160.1104733552247</v>
          </cell>
          <cell r="Z2">
            <v>970.32299165317386</v>
          </cell>
          <cell r="AA2">
            <v>942.05859365846607</v>
          </cell>
          <cell r="AB2">
            <v>1126.9085590705945</v>
          </cell>
          <cell r="AC2">
            <v>1101.2247560308995</v>
          </cell>
          <cell r="AD2">
            <v>867.63202316502952</v>
          </cell>
        </row>
        <row r="7">
          <cell r="A7" t="str">
            <v>Peat</v>
          </cell>
          <cell r="C7">
            <v>603.5630000000001</v>
          </cell>
          <cell r="D7">
            <v>620.58899999999994</v>
          </cell>
          <cell r="E7">
            <v>635.39700000000005</v>
          </cell>
          <cell r="F7">
            <v>573.29200000000014</v>
          </cell>
          <cell r="G7">
            <v>585.78600000000006</v>
          </cell>
          <cell r="H7">
            <v>574.44000000000005</v>
          </cell>
          <cell r="I7">
            <v>577.197</v>
          </cell>
          <cell r="J7">
            <v>560.68500000000006</v>
          </cell>
          <cell r="K7">
            <v>528.34399999999994</v>
          </cell>
          <cell r="L7">
            <v>527.97199999999998</v>
          </cell>
          <cell r="M7">
            <v>491.04</v>
          </cell>
          <cell r="N7">
            <v>549.44399999999996</v>
          </cell>
          <cell r="O7">
            <v>553.9079999999999</v>
          </cell>
          <cell r="P7">
            <v>511.12799999999999</v>
          </cell>
          <cell r="Q7">
            <v>336.86061327654801</v>
          </cell>
          <cell r="R7">
            <v>498.62111038699442</v>
          </cell>
          <cell r="S7">
            <v>462.52584490491626</v>
          </cell>
          <cell r="T7">
            <v>458.82369297183379</v>
          </cell>
          <cell r="U7">
            <v>578.17344650486018</v>
          </cell>
          <cell r="V7">
            <v>568.28390375008735</v>
          </cell>
          <cell r="W7">
            <v>492.01710523067459</v>
          </cell>
          <cell r="X7">
            <v>480.65517013822387</v>
          </cell>
          <cell r="Y7">
            <v>558.60813652286993</v>
          </cell>
          <cell r="Z7">
            <v>507.45544184389161</v>
          </cell>
          <cell r="AA7">
            <v>549.66966845663035</v>
          </cell>
          <cell r="AB7">
            <v>554.02080113769114</v>
          </cell>
          <cell r="AC7">
            <v>521.94412241468456</v>
          </cell>
          <cell r="AD7">
            <v>488.73438676723845</v>
          </cell>
        </row>
        <row r="11">
          <cell r="A11" t="str">
            <v>Oil</v>
          </cell>
          <cell r="C11">
            <v>342.55469999999997</v>
          </cell>
          <cell r="D11">
            <v>564.22709999999995</v>
          </cell>
          <cell r="E11">
            <v>579.90570000000002</v>
          </cell>
          <cell r="F11">
            <v>570.14700000000005</v>
          </cell>
          <cell r="G11">
            <v>654.72191999999995</v>
          </cell>
          <cell r="H11">
            <v>625.14</v>
          </cell>
          <cell r="I11">
            <v>628.71678000000009</v>
          </cell>
          <cell r="J11">
            <v>820.74083999999993</v>
          </cell>
          <cell r="K11">
            <v>1115.13564</v>
          </cell>
          <cell r="L11">
            <v>1400.6627999999998</v>
          </cell>
          <cell r="M11">
            <v>1038.5113799999999</v>
          </cell>
          <cell r="N11">
            <v>1232.3881799999999</v>
          </cell>
          <cell r="O11">
            <v>897.9466799999999</v>
          </cell>
          <cell r="P11">
            <v>607.02734000000009</v>
          </cell>
          <cell r="Q11">
            <v>768.81945999999994</v>
          </cell>
          <cell r="R11">
            <v>793.55985458182272</v>
          </cell>
          <cell r="S11">
            <v>686.48842172212289</v>
          </cell>
          <cell r="T11">
            <v>398.26505248636522</v>
          </cell>
          <cell r="U11">
            <v>355.38424764033351</v>
          </cell>
          <cell r="V11">
            <v>214.46453925624076</v>
          </cell>
          <cell r="W11">
            <v>137.49143511559186</v>
          </cell>
          <cell r="X11">
            <v>54.767594986007239</v>
          </cell>
          <cell r="Y11">
            <v>55.884779748661856</v>
          </cell>
          <cell r="Z11">
            <v>43.451420699864855</v>
          </cell>
          <cell r="AA11">
            <v>60.271168091649635</v>
          </cell>
          <cell r="AB11">
            <v>86.227920323999811</v>
          </cell>
          <cell r="AC11">
            <v>68.409924517308013</v>
          </cell>
          <cell r="AD11">
            <v>33.952533117664252</v>
          </cell>
        </row>
        <row r="25">
          <cell r="A25" t="str">
            <v>Natural Gas</v>
          </cell>
          <cell r="C25">
            <v>842.85080879999998</v>
          </cell>
          <cell r="D25">
            <v>790.33687392000002</v>
          </cell>
          <cell r="E25">
            <v>764.5537812</v>
          </cell>
          <cell r="F25">
            <v>961.66412495999987</v>
          </cell>
          <cell r="G25">
            <v>945.4662254399999</v>
          </cell>
          <cell r="H25">
            <v>1062.62098008</v>
          </cell>
          <cell r="I25">
            <v>1323.7259508</v>
          </cell>
          <cell r="J25">
            <v>1390.8007634399999</v>
          </cell>
          <cell r="K25">
            <v>1350.3921736799998</v>
          </cell>
          <cell r="L25">
            <v>1512.0911519999997</v>
          </cell>
          <cell r="M25">
            <v>1828.2948287999998</v>
          </cell>
          <cell r="N25">
            <v>1855.2410685599998</v>
          </cell>
          <cell r="O25">
            <v>2068.7431696799999</v>
          </cell>
          <cell r="P25">
            <v>2356.0835680800001</v>
          </cell>
          <cell r="Q25">
            <v>2251.3141754399999</v>
          </cell>
          <cell r="R25">
            <v>2043.8707956064759</v>
          </cell>
          <cell r="S25">
            <v>2411.1703802890142</v>
          </cell>
          <cell r="T25">
            <v>2736.918251984584</v>
          </cell>
          <cell r="U25">
            <v>2810.624906482155</v>
          </cell>
          <cell r="V25">
            <v>2758.7923351493687</v>
          </cell>
          <cell r="W25">
            <v>3024.8284624964781</v>
          </cell>
          <cell r="X25">
            <v>2498.4840477176399</v>
          </cell>
          <cell r="Y25">
            <v>2269.4826705110213</v>
          </cell>
          <cell r="Z25">
            <v>2098.0200098440814</v>
          </cell>
          <cell r="AA25">
            <v>1972.9101963130274</v>
          </cell>
          <cell r="AB25">
            <v>1899.3251622568166</v>
          </cell>
          <cell r="AC25">
            <v>2341.6032450745411</v>
          </cell>
          <cell r="AD25">
            <v>2423.4587641548051</v>
          </cell>
        </row>
        <row r="26">
          <cell r="A26" t="str">
            <v>Renewables</v>
          </cell>
          <cell r="C26">
            <v>59.941999999999993</v>
          </cell>
          <cell r="D26">
            <v>64.155999999999992</v>
          </cell>
          <cell r="E26">
            <v>70.692000000000007</v>
          </cell>
          <cell r="F26">
            <v>67.08</v>
          </cell>
          <cell r="G26">
            <v>80.753999999999991</v>
          </cell>
          <cell r="H26">
            <v>62.693999999999996</v>
          </cell>
          <cell r="I26">
            <v>70.292839999999998</v>
          </cell>
          <cell r="J26">
            <v>84.458199999999991</v>
          </cell>
          <cell r="K26">
            <v>114.30052000000001</v>
          </cell>
          <cell r="L26">
            <v>111.92043999999999</v>
          </cell>
          <cell r="M26">
            <v>117.41943999999999</v>
          </cell>
          <cell r="N26">
            <v>103.97939999999998</v>
          </cell>
          <cell r="O26">
            <v>131.16667999999996</v>
          </cell>
          <cell r="P26">
            <v>108.97899999999998</v>
          </cell>
          <cell r="Q26">
            <v>135.29743999999999</v>
          </cell>
          <cell r="R26">
            <v>179.70476035547316</v>
          </cell>
          <cell r="S26">
            <v>233.39798270648978</v>
          </cell>
          <cell r="T26">
            <v>269.57795219757287</v>
          </cell>
          <cell r="U26">
            <v>340.97430105761271</v>
          </cell>
          <cell r="V26">
            <v>392.69142279532701</v>
          </cell>
          <cell r="W26">
            <v>368.01967686252971</v>
          </cell>
          <cell r="X26">
            <v>516.09522763030247</v>
          </cell>
          <cell r="Y26">
            <v>526.73655611731306</v>
          </cell>
          <cell r="Z26">
            <v>561.44074823698452</v>
          </cell>
          <cell r="AA26">
            <v>630.87208385112876</v>
          </cell>
          <cell r="AB26">
            <v>749.44057030172621</v>
          </cell>
          <cell r="AC26">
            <v>746.88516686618038</v>
          </cell>
          <cell r="AD26">
            <v>883.90008139633858</v>
          </cell>
        </row>
        <row r="35">
          <cell r="A35" t="str">
            <v>Wastes (NR)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18.355631911137912</v>
          </cell>
          <cell r="Z35">
            <v>22.857128964614091</v>
          </cell>
          <cell r="AA35">
            <v>24.518096548679999</v>
          </cell>
          <cell r="AB35">
            <v>24.810363388691997</v>
          </cell>
          <cell r="AC35">
            <v>24.94361536716</v>
          </cell>
          <cell r="AD35">
            <v>56.390931931826671</v>
          </cell>
        </row>
        <row r="36">
          <cell r="A36" t="str">
            <v>Electricity (net imports)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-1.29</v>
          </cell>
          <cell r="I36">
            <v>-11.093999999999999</v>
          </cell>
          <cell r="J36">
            <v>-1.032</v>
          </cell>
          <cell r="K36">
            <v>6.7939999999999996</v>
          </cell>
          <cell r="L36">
            <v>20.725999999999999</v>
          </cell>
          <cell r="M36">
            <v>8.427999999999999</v>
          </cell>
          <cell r="N36">
            <v>-21.499999999999996</v>
          </cell>
          <cell r="O36">
            <v>43.257999999999996</v>
          </cell>
          <cell r="P36">
            <v>100.276</v>
          </cell>
          <cell r="Q36">
            <v>135.36399999999998</v>
          </cell>
          <cell r="R36">
            <v>175.79689999999999</v>
          </cell>
          <cell r="S36">
            <v>152.89749473142857</v>
          </cell>
          <cell r="T36">
            <v>114.41010111800001</v>
          </cell>
          <cell r="U36">
            <v>38.718612894000003</v>
          </cell>
          <cell r="V36">
            <v>65.682778553999995</v>
          </cell>
          <cell r="W36">
            <v>40.448037118000009</v>
          </cell>
          <cell r="X36">
            <v>42.14817722399998</v>
          </cell>
          <cell r="Y36">
            <v>35.558832885999983</v>
          </cell>
          <cell r="Z36">
            <v>192.8285636</v>
          </cell>
          <cell r="AA36">
            <v>184.81890199999998</v>
          </cell>
          <cell r="AB36">
            <v>57.909820000000011</v>
          </cell>
          <cell r="AC36">
            <v>-61.210379599999982</v>
          </cell>
          <cell r="AD36">
            <v>-58.35121500000001</v>
          </cell>
        </row>
        <row r="40">
          <cell r="A40" t="str">
            <v>Total</v>
          </cell>
          <cell r="C40">
            <v>3094.0441558000002</v>
          </cell>
          <cell r="D40">
            <v>3264.5335783599999</v>
          </cell>
          <cell r="E40">
            <v>3446.5619143200001</v>
          </cell>
          <cell r="F40">
            <v>3532.8886407999998</v>
          </cell>
          <cell r="G40">
            <v>3668.8314759401796</v>
          </cell>
          <cell r="H40">
            <v>3822.3299707199999</v>
          </cell>
          <cell r="I40">
            <v>4078.6738216321655</v>
          </cell>
          <cell r="J40">
            <v>4298.3459925141042</v>
          </cell>
          <cell r="K40">
            <v>4580.8804674907578</v>
          </cell>
          <cell r="L40">
            <v>4841.5179980258563</v>
          </cell>
          <cell r="M40">
            <v>4914.18377846572</v>
          </cell>
          <cell r="N40">
            <v>5236.7217654330016</v>
          </cell>
          <cell r="O40">
            <v>5163.4108192231515</v>
          </cell>
          <cell r="P40">
            <v>5010.2104706800001</v>
          </cell>
          <cell r="Q40">
            <v>4992.2037449045911</v>
          </cell>
          <cell r="R40">
            <v>5114.0370140877048</v>
          </cell>
          <cell r="S40">
            <v>5163.4718602859475</v>
          </cell>
          <cell r="T40">
            <v>5149.5227091131846</v>
          </cell>
          <cell r="U40">
            <v>5115.2223665900447</v>
          </cell>
          <cell r="V40">
            <v>4774.8297115199275</v>
          </cell>
          <cell r="W40">
            <v>4930.3064054637634</v>
          </cell>
          <cell r="X40">
            <v>4505.2212045513488</v>
          </cell>
          <cell r="Y40">
            <v>4624.7370810522289</v>
          </cell>
          <cell r="Z40">
            <v>4396.3763048426108</v>
          </cell>
          <cell r="AA40">
            <v>4365.1187089195819</v>
          </cell>
          <cell r="AB40">
            <v>4498.6431964795202</v>
          </cell>
          <cell r="AC40">
            <v>4743.8004506707739</v>
          </cell>
          <cell r="AD40">
            <v>4695.7175055329026</v>
          </cell>
        </row>
      </sheetData>
      <sheetData sheetId="91"/>
      <sheetData sheetId="92"/>
      <sheetData sheetId="93"/>
      <sheetData sheetId="94"/>
      <sheetData sheetId="95"/>
      <sheetData sheetId="96"/>
      <sheetData sheetId="97">
        <row r="2">
          <cell r="A2" t="str">
            <v>Coal</v>
          </cell>
          <cell r="C2">
            <v>4860.8155775362447</v>
          </cell>
          <cell r="D2">
            <v>4551.5905351836554</v>
          </cell>
          <cell r="E2">
            <v>5201.4848126046463</v>
          </cell>
          <cell r="F2">
            <v>5069.9290616788348</v>
          </cell>
          <cell r="G2">
            <v>5232.2687261841284</v>
          </cell>
          <cell r="H2">
            <v>5693.5167620988286</v>
          </cell>
          <cell r="I2">
            <v>5668.6424249150805</v>
          </cell>
          <cell r="J2">
            <v>5460.2813256330965</v>
          </cell>
          <cell r="K2">
            <v>5421.1767822789152</v>
          </cell>
          <cell r="L2">
            <v>4895.8287562131272</v>
          </cell>
          <cell r="M2">
            <v>5690.7953228336974</v>
          </cell>
          <cell r="N2">
            <v>6033.9924825171993</v>
          </cell>
          <cell r="O2">
            <v>5863.5633978163951</v>
          </cell>
          <cell r="P2">
            <v>5307.6980486160883</v>
          </cell>
          <cell r="Q2">
            <v>5306.3368514034237</v>
          </cell>
          <cell r="R2">
            <v>5546.8692656191624</v>
          </cell>
          <cell r="S2">
            <v>4795.421960555369</v>
          </cell>
          <cell r="T2">
            <v>4579.4129814225125</v>
          </cell>
          <cell r="U2">
            <v>3874.2000661278917</v>
          </cell>
          <cell r="V2">
            <v>3045.4541899447408</v>
          </cell>
          <cell r="W2">
            <v>3377.4310321723947</v>
          </cell>
          <cell r="X2">
            <v>3581.5313016028558</v>
          </cell>
          <cell r="Y2">
            <v>4555.2492096734049</v>
          </cell>
          <cell r="Z2">
            <v>3797.8944386663356</v>
          </cell>
          <cell r="AA2">
            <v>3633.0357345047046</v>
          </cell>
          <cell r="AB2">
            <v>4359.0748439514409</v>
          </cell>
          <cell r="AC2">
            <v>4279.7911442490113</v>
          </cell>
          <cell r="AD2">
            <v>3371.9582027852221</v>
          </cell>
        </row>
        <row r="7">
          <cell r="A7" t="str">
            <v>Peat</v>
          </cell>
          <cell r="C7">
            <v>2734.0003919699998</v>
          </cell>
          <cell r="D7">
            <v>2852.70464856528</v>
          </cell>
          <cell r="E7">
            <v>2900.1526498080002</v>
          </cell>
          <cell r="F7">
            <v>2574.5571671219996</v>
          </cell>
          <cell r="G7">
            <v>2595.712435231464</v>
          </cell>
          <cell r="H7">
            <v>2630.1948162825602</v>
          </cell>
          <cell r="I7">
            <v>2779.1148649090323</v>
          </cell>
          <cell r="J7">
            <v>2685.3085476293045</v>
          </cell>
          <cell r="K7">
            <v>2397.5892149954398</v>
          </cell>
          <cell r="L7">
            <v>2395.9005328547996</v>
          </cell>
          <cell r="M7">
            <v>2229.0604256448</v>
          </cell>
          <cell r="N7">
            <v>2494.1835217252797</v>
          </cell>
          <cell r="O7">
            <v>2514.4477074129595</v>
          </cell>
          <cell r="P7">
            <v>2320.2492612393594</v>
          </cell>
          <cell r="Q7">
            <v>1719.7839533965512</v>
          </cell>
          <cell r="R7">
            <v>2431.2046947400122</v>
          </cell>
          <cell r="S7">
            <v>2215.9950449283301</v>
          </cell>
          <cell r="T7">
            <v>2169.8847545303702</v>
          </cell>
          <cell r="U7">
            <v>2797.2469159642642</v>
          </cell>
          <cell r="V7">
            <v>2775.9652625522813</v>
          </cell>
          <cell r="W7">
            <v>2362.9855210382157</v>
          </cell>
          <cell r="X7">
            <v>2313.0564482600817</v>
          </cell>
          <cell r="Y7">
            <v>2715.0637811520542</v>
          </cell>
          <cell r="Z7">
            <v>2506.862128694504</v>
          </cell>
          <cell r="AA7">
            <v>2698.8764557825461</v>
          </cell>
          <cell r="AB7">
            <v>2668.4010264916287</v>
          </cell>
          <cell r="AC7">
            <v>2548.8963248798</v>
          </cell>
          <cell r="AD7">
            <v>2386.7177132108059</v>
          </cell>
        </row>
        <row r="11">
          <cell r="A11" t="str">
            <v>Oil</v>
          </cell>
          <cell r="C11">
            <v>1088.5798882929962</v>
          </cell>
          <cell r="D11">
            <v>1794.0831029569797</v>
          </cell>
          <cell r="E11">
            <v>1842.8196288272759</v>
          </cell>
          <cell r="F11">
            <v>1811.99302483716</v>
          </cell>
          <cell r="G11">
            <v>2079.5046383510785</v>
          </cell>
          <cell r="H11">
            <v>1985.149448305056</v>
          </cell>
          <cell r="I11">
            <v>1997.7791796280294</v>
          </cell>
          <cell r="J11">
            <v>2605.6581038384688</v>
          </cell>
          <cell r="K11">
            <v>3542.3068411157328</v>
          </cell>
          <cell r="L11">
            <v>4448.4772543405916</v>
          </cell>
          <cell r="M11">
            <v>3295.5449641640857</v>
          </cell>
          <cell r="N11">
            <v>3912.8884392749978</v>
          </cell>
          <cell r="O11">
            <v>2850.7327220191246</v>
          </cell>
          <cell r="P11">
            <v>1924.2027976841212</v>
          </cell>
          <cell r="Q11">
            <v>2437.6844194315267</v>
          </cell>
          <cell r="R11">
            <v>2513.1426873815362</v>
          </cell>
          <cell r="S11">
            <v>2174.4825202990255</v>
          </cell>
          <cell r="T11">
            <v>1260.9537672283529</v>
          </cell>
          <cell r="U11">
            <v>1126.2047740472422</v>
          </cell>
          <cell r="V11">
            <v>677.92332356264205</v>
          </cell>
          <cell r="W11">
            <v>429.33496456072237</v>
          </cell>
          <cell r="X11">
            <v>168.89031555723187</v>
          </cell>
          <cell r="Y11">
            <v>170.95055922031915</v>
          </cell>
          <cell r="Z11">
            <v>133.21426423371517</v>
          </cell>
          <cell r="AA11">
            <v>186.80997965074346</v>
          </cell>
          <cell r="AB11">
            <v>265.81620290633987</v>
          </cell>
          <cell r="AC11">
            <v>212.09185120295436</v>
          </cell>
          <cell r="AD11">
            <v>104.95876423213026</v>
          </cell>
        </row>
        <row r="25">
          <cell r="A25" t="str">
            <v>Natural Gas</v>
          </cell>
          <cell r="C25">
            <v>1938.7489627963414</v>
          </cell>
          <cell r="D25">
            <v>1817.9549435963038</v>
          </cell>
          <cell r="E25">
            <v>1758.6479538578108</v>
          </cell>
          <cell r="F25">
            <v>2212.2682985162642</v>
          </cell>
          <cell r="G25">
            <v>2174.9194834489203</v>
          </cell>
          <cell r="H25">
            <v>2448.7048503291403</v>
          </cell>
          <cell r="I25">
            <v>3071.4750334636651</v>
          </cell>
          <cell r="J25">
            <v>3248.0143739428868</v>
          </cell>
          <cell r="K25">
            <v>3181.4984727063134</v>
          </cell>
          <cell r="L25">
            <v>3581.7175238635609</v>
          </cell>
          <cell r="M25">
            <v>4352.9374088765926</v>
          </cell>
          <cell r="N25">
            <v>4441.8773487725002</v>
          </cell>
          <cell r="O25">
            <v>4935.5714745762662</v>
          </cell>
          <cell r="P25">
            <v>5608.6411767992031</v>
          </cell>
          <cell r="Q25">
            <v>5351.2540094190254</v>
          </cell>
          <cell r="R25">
            <v>4845.6753743698018</v>
          </cell>
          <cell r="S25">
            <v>5759.8757356556707</v>
          </cell>
          <cell r="T25">
            <v>6506.1805829977993</v>
          </cell>
          <cell r="U25">
            <v>6709.8707415778199</v>
          </cell>
          <cell r="V25">
            <v>6602.153248975902</v>
          </cell>
          <cell r="W25">
            <v>7243.9230077376687</v>
          </cell>
          <cell r="X25">
            <v>5971.8402487914391</v>
          </cell>
          <cell r="Y25">
            <v>5408.4110488996866</v>
          </cell>
          <cell r="Z25">
            <v>4984.3907609484977</v>
          </cell>
          <cell r="AA25">
            <v>4690.6542037275685</v>
          </cell>
          <cell r="AB25">
            <v>4534.1074153417776</v>
          </cell>
          <cell r="AC25">
            <v>5489.7296997523481</v>
          </cell>
          <cell r="AD25">
            <v>5681.6439041029453</v>
          </cell>
        </row>
        <row r="35">
          <cell r="A35" t="str">
            <v>Wastes (NR)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38.689536177696503</v>
          </cell>
          <cell r="Z35">
            <v>48.177677689108194</v>
          </cell>
          <cell r="AA35">
            <v>51.678623107103085</v>
          </cell>
          <cell r="AB35">
            <v>52.294655752283987</v>
          </cell>
          <cell r="AC35">
            <v>52.57552089855875</v>
          </cell>
          <cell r="AD35">
            <v>118.85937850750774</v>
          </cell>
        </row>
        <row r="40">
          <cell r="A40" t="str">
            <v>Total</v>
          </cell>
          <cell r="C40">
            <v>10622.144820595582</v>
          </cell>
          <cell r="D40">
            <v>11016.333230302218</v>
          </cell>
          <cell r="E40">
            <v>11703.105045097735</v>
          </cell>
          <cell r="F40">
            <v>11668.747552154258</v>
          </cell>
          <cell r="G40">
            <v>12082.405283215592</v>
          </cell>
          <cell r="H40">
            <v>12757.565877015586</v>
          </cell>
          <cell r="I40">
            <v>13517.011502915806</v>
          </cell>
          <cell r="J40">
            <v>13999.262351043755</v>
          </cell>
          <cell r="K40">
            <v>14542.571311096401</v>
          </cell>
          <cell r="L40">
            <v>15321.924067272081</v>
          </cell>
          <cell r="M40">
            <v>15568.338121519177</v>
          </cell>
          <cell r="N40">
            <v>16882.941792289977</v>
          </cell>
          <cell r="O40">
            <v>16164.315301824747</v>
          </cell>
          <cell r="P40">
            <v>15160.791284338773</v>
          </cell>
          <cell r="Q40">
            <v>14815.059233650529</v>
          </cell>
          <cell r="R40">
            <v>15336.892022110515</v>
          </cell>
          <cell r="S40">
            <v>14945.775261438395</v>
          </cell>
          <cell r="T40">
            <v>14516.432086179037</v>
          </cell>
          <cell r="U40">
            <v>14507.522497717218</v>
          </cell>
          <cell r="V40">
            <v>13101.496025035565</v>
          </cell>
          <cell r="W40">
            <v>13413.674525509003</v>
          </cell>
          <cell r="X40">
            <v>12035.318314211609</v>
          </cell>
          <cell r="Y40">
            <v>12888.364135123162</v>
          </cell>
          <cell r="Z40">
            <v>11470.539270232161</v>
          </cell>
          <cell r="AA40">
            <v>11261.054996772666</v>
          </cell>
          <cell r="AB40">
            <v>11879.694144443471</v>
          </cell>
          <cell r="AC40">
            <v>12583.084540982674</v>
          </cell>
          <cell r="AD40">
            <v>11664.137962838611</v>
          </cell>
        </row>
      </sheetData>
      <sheetData sheetId="98"/>
      <sheetData sheetId="99">
        <row r="34">
          <cell r="A34" t="str">
            <v>Coal</v>
          </cell>
          <cell r="C34">
            <v>508.94799999999998</v>
          </cell>
          <cell r="D34">
            <v>503.35799999999995</v>
          </cell>
          <cell r="E34">
            <v>572.58799999999997</v>
          </cell>
          <cell r="F34">
            <v>569.14799999999991</v>
          </cell>
          <cell r="G34">
            <v>574.82399999999996</v>
          </cell>
          <cell r="H34">
            <v>603.548</v>
          </cell>
          <cell r="I34">
            <v>601.3119999999999</v>
          </cell>
          <cell r="J34">
            <v>583.6819999999999</v>
          </cell>
          <cell r="K34">
            <v>579.64</v>
          </cell>
          <cell r="L34">
            <v>501.55199999999996</v>
          </cell>
          <cell r="M34">
            <v>586.26199999999994</v>
          </cell>
          <cell r="N34">
            <v>607.33199999999999</v>
          </cell>
          <cell r="O34">
            <v>586.60599999999999</v>
          </cell>
          <cell r="P34">
            <v>533.45799999999997</v>
          </cell>
          <cell r="Q34">
            <v>535.69399999999996</v>
          </cell>
          <cell r="R34">
            <v>549.45399999999995</v>
          </cell>
          <cell r="S34">
            <v>506.02399999999994</v>
          </cell>
          <cell r="T34">
            <v>472.91399999999999</v>
          </cell>
          <cell r="U34">
            <v>442.20021608590832</v>
          </cell>
          <cell r="V34">
            <v>344.37098389877906</v>
          </cell>
          <cell r="W34">
            <v>305.70556291342501</v>
          </cell>
          <cell r="X34">
            <v>339.25040733025156</v>
          </cell>
          <cell r="Y34">
            <v>432.09486909123274</v>
          </cell>
          <cell r="Z34">
            <v>368.29941925531392</v>
          </cell>
          <cell r="AA34">
            <v>340.28032209756879</v>
          </cell>
          <cell r="AB34">
            <v>419.20130355450357</v>
          </cell>
          <cell r="AC34">
            <v>403.82644153767575</v>
          </cell>
          <cell r="AD34">
            <v>313.43231375022992</v>
          </cell>
        </row>
        <row r="35">
          <cell r="A35" t="str">
            <v>Peat</v>
          </cell>
          <cell r="C35">
            <v>193.07</v>
          </cell>
          <cell r="D35">
            <v>184.642</v>
          </cell>
          <cell r="E35">
            <v>187.48</v>
          </cell>
          <cell r="F35">
            <v>161.25</v>
          </cell>
          <cell r="G35">
            <v>164.518</v>
          </cell>
          <cell r="H35">
            <v>173.46199999999999</v>
          </cell>
          <cell r="I35">
            <v>188.08199999999999</v>
          </cell>
          <cell r="J35">
            <v>177.07399999999998</v>
          </cell>
          <cell r="K35">
            <v>145.684</v>
          </cell>
          <cell r="L35">
            <v>144.65199999999999</v>
          </cell>
          <cell r="M35">
            <v>152.22</v>
          </cell>
          <cell r="N35">
            <v>188.59799999999998</v>
          </cell>
          <cell r="O35">
            <v>179.05199999999999</v>
          </cell>
          <cell r="P35">
            <v>174.40799999999999</v>
          </cell>
          <cell r="Q35">
            <v>127.88199999999999</v>
          </cell>
          <cell r="R35">
            <v>210.7</v>
          </cell>
          <cell r="S35">
            <v>183.86799999999999</v>
          </cell>
          <cell r="T35">
            <v>186.75355799999997</v>
          </cell>
          <cell r="U35">
            <v>236.87454249474018</v>
          </cell>
          <cell r="V35">
            <v>226.10123145203067</v>
          </cell>
          <cell r="W35">
            <v>187.38987847364569</v>
          </cell>
          <cell r="X35">
            <v>183.16093117927539</v>
          </cell>
          <cell r="Y35">
            <v>209.649592470702</v>
          </cell>
          <cell r="Z35">
            <v>196.20764524388667</v>
          </cell>
          <cell r="AA35">
            <v>214.66338090591219</v>
          </cell>
          <cell r="AB35">
            <v>216.56696280351321</v>
          </cell>
          <cell r="AC35">
            <v>199.33811795078384</v>
          </cell>
          <cell r="AD35">
            <v>186.13663842854371</v>
          </cell>
          <cell r="AE35">
            <v>9.4062265713881761</v>
          </cell>
        </row>
        <row r="40">
          <cell r="A40" t="str">
            <v>Oil</v>
          </cell>
          <cell r="C40">
            <v>121.34599999999999</v>
          </cell>
          <cell r="D40">
            <v>207.86199999999999</v>
          </cell>
          <cell r="E40">
            <v>211.13</v>
          </cell>
          <cell r="F40">
            <v>199.86399999999998</v>
          </cell>
          <cell r="G40">
            <v>242.08999999999997</v>
          </cell>
          <cell r="H40">
            <v>228.76</v>
          </cell>
          <cell r="I40">
            <v>228.93199999999999</v>
          </cell>
          <cell r="J40">
            <v>297.98999999999995</v>
          </cell>
          <cell r="K40">
            <v>417.01399999999995</v>
          </cell>
          <cell r="L40">
            <v>530.53399999999999</v>
          </cell>
          <cell r="M40">
            <v>398.86799999999999</v>
          </cell>
          <cell r="N40">
            <v>447.45799999999997</v>
          </cell>
          <cell r="O40">
            <v>320.69399999999996</v>
          </cell>
          <cell r="P40">
            <v>211.04399999999998</v>
          </cell>
          <cell r="Q40">
            <v>276.14599999999996</v>
          </cell>
          <cell r="R40">
            <v>287.23999999999995</v>
          </cell>
          <cell r="S40">
            <v>243.72399999999999</v>
          </cell>
          <cell r="T40">
            <v>165.0785354952076</v>
          </cell>
          <cell r="U40">
            <v>146.89281950008805</v>
          </cell>
          <cell r="V40">
            <v>78.934561051450117</v>
          </cell>
          <cell r="W40">
            <v>51.874355554245824</v>
          </cell>
          <cell r="X40">
            <v>20.096909083855305</v>
          </cell>
          <cell r="Y40">
            <v>20.279740048352497</v>
          </cell>
          <cell r="Z40">
            <v>16.239876723331918</v>
          </cell>
          <cell r="AA40">
            <v>22.220381328584565</v>
          </cell>
          <cell r="AB40">
            <v>34.987621504554113</v>
          </cell>
          <cell r="AC40">
            <v>25.182763563296938</v>
          </cell>
          <cell r="AD40">
            <v>12.200851132172703</v>
          </cell>
        </row>
        <row r="41">
          <cell r="A41" t="str">
            <v>Natural Gas</v>
          </cell>
          <cell r="C41">
            <v>338.92599999999999</v>
          </cell>
          <cell r="D41">
            <v>322.67199999999997</v>
          </cell>
          <cell r="E41">
            <v>313.72799999999995</v>
          </cell>
          <cell r="F41">
            <v>390.01</v>
          </cell>
          <cell r="G41">
            <v>383.21599999999995</v>
          </cell>
          <cell r="H41">
            <v>443.76</v>
          </cell>
          <cell r="I41">
            <v>541.02599999999995</v>
          </cell>
          <cell r="J41">
            <v>564.93399999999997</v>
          </cell>
          <cell r="K41">
            <v>552.54999999999995</v>
          </cell>
          <cell r="L41">
            <v>598.38799999999992</v>
          </cell>
          <cell r="M41">
            <v>796.61799999999994</v>
          </cell>
          <cell r="N41">
            <v>786.64199999999994</v>
          </cell>
          <cell r="O41">
            <v>931.29399999999987</v>
          </cell>
          <cell r="P41">
            <v>1121.2679999999998</v>
          </cell>
          <cell r="Q41">
            <v>1108.884</v>
          </cell>
          <cell r="R41">
            <v>995.36399999999992</v>
          </cell>
          <cell r="S41">
            <v>1185.51</v>
          </cell>
          <cell r="T41">
            <v>1329.8216004691199</v>
          </cell>
          <cell r="U41">
            <v>1437.5861142247566</v>
          </cell>
          <cell r="V41">
            <v>1401.6381840505649</v>
          </cell>
          <cell r="W41">
            <v>1557.5249041326358</v>
          </cell>
          <cell r="X41">
            <v>1327.1544031889298</v>
          </cell>
          <cell r="Y41">
            <v>1215.7995479721696</v>
          </cell>
          <cell r="Z41">
            <v>1129.0607086549219</v>
          </cell>
          <cell r="AA41">
            <v>1086.5650413940509</v>
          </cell>
          <cell r="AB41">
            <v>1063.527580140171</v>
          </cell>
          <cell r="AC41">
            <v>1318.2425941921742</v>
          </cell>
          <cell r="AD41">
            <v>1348.4675375597285</v>
          </cell>
        </row>
        <row r="42">
          <cell r="A42" t="str">
            <v>Renewables</v>
          </cell>
          <cell r="C42">
            <v>59.941999999999993</v>
          </cell>
          <cell r="D42">
            <v>64.155999999999992</v>
          </cell>
          <cell r="E42">
            <v>70.691999999999993</v>
          </cell>
          <cell r="F42">
            <v>67.08</v>
          </cell>
          <cell r="G42">
            <v>80.753999999999991</v>
          </cell>
          <cell r="H42">
            <v>62.693999999999996</v>
          </cell>
          <cell r="I42">
            <v>65.617999999999995</v>
          </cell>
          <cell r="J42">
            <v>69.573999999999998</v>
          </cell>
          <cell r="K42">
            <v>100.61999999999999</v>
          </cell>
          <cell r="L42">
            <v>96.663999999999987</v>
          </cell>
          <cell r="M42">
            <v>101.91</v>
          </cell>
          <cell r="N42">
            <v>88.321999999999989</v>
          </cell>
          <cell r="O42">
            <v>118.85199999999999</v>
          </cell>
          <cell r="P42">
            <v>97.867999999999995</v>
          </cell>
          <cell r="Q42">
            <v>119.88399999999999</v>
          </cell>
          <cell r="R42">
            <v>161.11515199999999</v>
          </cell>
          <cell r="S42">
            <v>212.82823149605133</v>
          </cell>
          <cell r="T42">
            <v>240.36598755946466</v>
          </cell>
          <cell r="U42">
            <v>308.50092712013242</v>
          </cell>
          <cell r="V42">
            <v>353.37059377692259</v>
          </cell>
          <cell r="W42">
            <v>320.67519088333484</v>
          </cell>
          <cell r="X42">
            <v>466.42900904263325</v>
          </cell>
          <cell r="Y42">
            <v>452.2185000709531</v>
          </cell>
          <cell r="Z42">
            <v>484.07064642098788</v>
          </cell>
          <cell r="AA42">
            <v>549.65861408299838</v>
          </cell>
          <cell r="AB42">
            <v>675.72436696531167</v>
          </cell>
          <cell r="AC42">
            <v>645.85445072776554</v>
          </cell>
          <cell r="AD42">
            <v>763.41083001898539</v>
          </cell>
        </row>
        <row r="43">
          <cell r="A43" t="str">
            <v>Wastes (NR)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4.2783331678924039</v>
          </cell>
          <cell r="Z43">
            <v>5.6304183025144035</v>
          </cell>
          <cell r="AA43">
            <v>5.9850355529594266</v>
          </cell>
          <cell r="AB43">
            <v>6.3692817396053689</v>
          </cell>
          <cell r="AC43">
            <v>6.2608164031560909</v>
          </cell>
          <cell r="AD43">
            <v>13.699930802930687</v>
          </cell>
        </row>
        <row r="44">
          <cell r="A44" t="str">
            <v>Net Imports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-1.2899999999999998</v>
          </cell>
          <cell r="I44">
            <v>-11.093999999999999</v>
          </cell>
          <cell r="J44">
            <v>-1.032</v>
          </cell>
          <cell r="K44">
            <v>6.7939999999999996</v>
          </cell>
          <cell r="L44">
            <v>20.725999999999999</v>
          </cell>
          <cell r="M44">
            <v>8.427999999999999</v>
          </cell>
          <cell r="N44">
            <v>-21.5</v>
          </cell>
          <cell r="O44">
            <v>43.257999999999996</v>
          </cell>
          <cell r="P44">
            <v>100.276</v>
          </cell>
          <cell r="Q44">
            <v>135.36399999999998</v>
          </cell>
          <cell r="R44">
            <v>175.79689999999999</v>
          </cell>
          <cell r="S44">
            <v>152.89749473142859</v>
          </cell>
          <cell r="T44">
            <v>114.41010111800001</v>
          </cell>
          <cell r="U44">
            <v>38.718612894000003</v>
          </cell>
          <cell r="V44">
            <v>65.682778553999981</v>
          </cell>
          <cell r="W44">
            <v>40.448037118000009</v>
          </cell>
          <cell r="X44">
            <v>42.14817722399998</v>
          </cell>
          <cell r="Y44">
            <v>35.55883288599999</v>
          </cell>
          <cell r="Z44">
            <v>192.82856360000002</v>
          </cell>
          <cell r="AA44">
            <v>184.81890199999998</v>
          </cell>
          <cell r="AB44">
            <v>57.909820000000003</v>
          </cell>
          <cell r="AC44">
            <v>-61.210379599999989</v>
          </cell>
          <cell r="AD44">
            <v>-58.351215000000003</v>
          </cell>
        </row>
        <row r="46">
          <cell r="A46" t="str">
            <v>Total</v>
          </cell>
          <cell r="C46">
            <v>1222.2319999999997</v>
          </cell>
          <cell r="D46">
            <v>1282.6899999999998</v>
          </cell>
          <cell r="E46">
            <v>1355.6179999999999</v>
          </cell>
          <cell r="F46">
            <v>1387.3519999999999</v>
          </cell>
          <cell r="G46">
            <v>1445.402</v>
          </cell>
          <cell r="H46">
            <v>1510.934</v>
          </cell>
          <cell r="I46">
            <v>1613.8759999999997</v>
          </cell>
          <cell r="J46">
            <v>1692.2219999999998</v>
          </cell>
          <cell r="K46">
            <v>1802.3019999999999</v>
          </cell>
          <cell r="L46">
            <v>1892.5159999999998</v>
          </cell>
          <cell r="M46">
            <v>2044.306</v>
          </cell>
          <cell r="N46">
            <v>2096.8519999999999</v>
          </cell>
          <cell r="O46">
            <v>2179.7559999999999</v>
          </cell>
          <cell r="P46">
            <v>2238.3219999999997</v>
          </cell>
          <cell r="Q46">
            <v>2303.8539999999998</v>
          </cell>
          <cell r="R46">
            <v>2379.6700519999995</v>
          </cell>
          <cell r="S46">
            <v>2484.85172622748</v>
          </cell>
          <cell r="T46">
            <v>2509.3437826417921</v>
          </cell>
          <cell r="U46">
            <v>2610.7732323196255</v>
          </cell>
          <cell r="V46">
            <v>2470.0983327837471</v>
          </cell>
          <cell r="W46">
            <v>2463.6179290752871</v>
          </cell>
          <cell r="X46">
            <v>2378.239837048945</v>
          </cell>
          <cell r="Y46">
            <v>2369.8794157073021</v>
          </cell>
          <cell r="Z46">
            <v>2392.3372782009569</v>
          </cell>
          <cell r="AA46">
            <v>2404.1916773620742</v>
          </cell>
          <cell r="AB46">
            <v>2474.2869367076592</v>
          </cell>
          <cell r="AC46">
            <v>2537.4948047748521</v>
          </cell>
          <cell r="AD46">
            <v>2578.996886692591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D75"/>
  <sheetViews>
    <sheetView tabSelected="1" zoomScale="75" zoomScaleNormal="75" workbookViewId="0">
      <pane xSplit="2" ySplit="1" topLeftCell="C2" activePane="bottomRight" state="frozen"/>
      <selection activeCell="AD41" sqref="AD41"/>
      <selection pane="topRight" activeCell="AD41" sqref="AD41"/>
      <selection pane="bottomLeft" activeCell="AD41" sqref="AD41"/>
      <selection pane="bottomRight" activeCell="C2" sqref="C2"/>
    </sheetView>
  </sheetViews>
  <sheetFormatPr defaultRowHeight="12.75" x14ac:dyDescent="0.2"/>
  <cols>
    <col min="1" max="1" width="38.28515625" style="53" customWidth="1"/>
    <col min="2" max="2" width="8.5703125" style="8" bestFit="1" customWidth="1"/>
    <col min="3" max="16384" width="9.140625" style="8"/>
  </cols>
  <sheetData>
    <row r="1" spans="1:30" s="4" customFormat="1" ht="47.25" customHeight="1" thickBot="1" x14ac:dyDescent="0.25">
      <c r="A1" s="1" t="s">
        <v>94</v>
      </c>
      <c r="B1" s="2"/>
      <c r="C1" s="3">
        <v>1990</v>
      </c>
      <c r="D1" s="3">
        <v>1991</v>
      </c>
      <c r="E1" s="3">
        <v>1992</v>
      </c>
      <c r="F1" s="3">
        <v>1993</v>
      </c>
      <c r="G1" s="3">
        <v>1994</v>
      </c>
      <c r="H1" s="3">
        <v>1995</v>
      </c>
      <c r="I1" s="3">
        <v>1996</v>
      </c>
      <c r="J1" s="3">
        <v>1997</v>
      </c>
      <c r="K1" s="3">
        <v>1998</v>
      </c>
      <c r="L1" s="3">
        <v>1999</v>
      </c>
      <c r="M1" s="3">
        <v>2000</v>
      </c>
      <c r="N1" s="3">
        <v>2001</v>
      </c>
      <c r="O1" s="3">
        <v>2002</v>
      </c>
      <c r="P1" s="3">
        <v>2003</v>
      </c>
      <c r="Q1" s="3">
        <v>2004</v>
      </c>
      <c r="R1" s="3">
        <v>2005</v>
      </c>
      <c r="S1" s="3">
        <v>2006</v>
      </c>
      <c r="T1" s="3">
        <v>2007</v>
      </c>
      <c r="U1" s="3">
        <v>2008</v>
      </c>
      <c r="V1" s="3">
        <v>2009</v>
      </c>
      <c r="W1" s="3">
        <v>2010</v>
      </c>
      <c r="X1" s="3">
        <v>2011</v>
      </c>
      <c r="Y1" s="3">
        <v>2012</v>
      </c>
      <c r="Z1" s="3">
        <v>2013</v>
      </c>
      <c r="AA1" s="3">
        <v>2014</v>
      </c>
      <c r="AB1" s="3">
        <v>2015</v>
      </c>
      <c r="AC1" s="3">
        <v>2016</v>
      </c>
      <c r="AD1" s="3">
        <v>2017</v>
      </c>
    </row>
    <row r="2" spans="1:30" x14ac:dyDescent="0.2">
      <c r="A2" s="5" t="s">
        <v>1</v>
      </c>
      <c r="B2" s="6"/>
      <c r="C2" s="7">
        <f>SUM(C3:C6)</f>
        <v>842.60810760766435</v>
      </c>
      <c r="D2" s="7">
        <f t="shared" ref="D2:AD2" si="0">SUM(D3:D6)</f>
        <v>916.43387571212418</v>
      </c>
      <c r="E2" s="7">
        <f t="shared" si="0"/>
        <v>585.74159947439284</v>
      </c>
      <c r="F2" s="7">
        <f t="shared" si="0"/>
        <v>610.06178467801874</v>
      </c>
      <c r="G2" s="7">
        <f t="shared" si="0"/>
        <v>389.92309477487714</v>
      </c>
      <c r="H2" s="7">
        <f t="shared" si="0"/>
        <v>317.42990249343592</v>
      </c>
      <c r="I2" s="7">
        <f t="shared" si="0"/>
        <v>487.47427023211992</v>
      </c>
      <c r="J2" s="7">
        <f t="shared" si="0"/>
        <v>367.590521618119</v>
      </c>
      <c r="K2" s="7">
        <f t="shared" si="0"/>
        <v>398.0443960276923</v>
      </c>
      <c r="L2" s="7">
        <f t="shared" si="0"/>
        <v>326.66461221140941</v>
      </c>
      <c r="M2" s="7">
        <f t="shared" si="0"/>
        <v>398.41819605199544</v>
      </c>
      <c r="N2" s="7">
        <f t="shared" si="0"/>
        <v>393.11744987200245</v>
      </c>
      <c r="O2" s="7">
        <f t="shared" si="0"/>
        <v>374.11270439999998</v>
      </c>
      <c r="P2" s="7">
        <f t="shared" si="0"/>
        <v>440.98838099839998</v>
      </c>
      <c r="Q2" s="7">
        <f t="shared" si="0"/>
        <v>451.63615519999996</v>
      </c>
      <c r="R2" s="7">
        <f t="shared" si="0"/>
        <v>484.34478870880008</v>
      </c>
      <c r="S2" s="7">
        <f t="shared" si="0"/>
        <v>428.21016268520003</v>
      </c>
      <c r="T2" s="7">
        <f t="shared" si="0"/>
        <v>420.61548379772</v>
      </c>
      <c r="U2" s="7">
        <f t="shared" si="0"/>
        <v>421.74184046239998</v>
      </c>
      <c r="V2" s="7">
        <f t="shared" si="0"/>
        <v>379.46397231959725</v>
      </c>
      <c r="W2" s="7">
        <f t="shared" si="0"/>
        <v>367.02171386741219</v>
      </c>
      <c r="X2" s="7">
        <f t="shared" si="0"/>
        <v>327.80033720681809</v>
      </c>
      <c r="Y2" s="7">
        <f t="shared" si="0"/>
        <v>338.99495189895555</v>
      </c>
      <c r="Z2" s="7">
        <f t="shared" si="0"/>
        <v>355.24694530978604</v>
      </c>
      <c r="AA2" s="7">
        <f t="shared" si="0"/>
        <v>325.9883546708723</v>
      </c>
      <c r="AB2" s="7">
        <f t="shared" si="0"/>
        <v>312.20570957608328</v>
      </c>
      <c r="AC2" s="7">
        <f t="shared" si="0"/>
        <v>285.27544143389906</v>
      </c>
      <c r="AD2" s="7">
        <f t="shared" si="0"/>
        <v>250.97439784730591</v>
      </c>
    </row>
    <row r="3" spans="1:30" x14ac:dyDescent="0.2">
      <c r="A3" s="9" t="s">
        <v>2</v>
      </c>
      <c r="B3" s="10"/>
      <c r="C3" s="11">
        <v>824.6226468076643</v>
      </c>
      <c r="D3" s="11">
        <v>790.20276371212412</v>
      </c>
      <c r="E3" s="11">
        <v>431.17331307439281</v>
      </c>
      <c r="F3" s="11">
        <v>473.1251113980187</v>
      </c>
      <c r="G3" s="11">
        <v>304.86752597487714</v>
      </c>
      <c r="H3" s="11">
        <v>248.91633049343596</v>
      </c>
      <c r="I3" s="11">
        <v>399.45350463211992</v>
      </c>
      <c r="J3" s="11">
        <v>311.946760818119</v>
      </c>
      <c r="K3" s="11">
        <v>317.9162192276923</v>
      </c>
      <c r="L3" s="11">
        <v>260.79434821140939</v>
      </c>
      <c r="M3" s="11">
        <v>322.64503845199545</v>
      </c>
      <c r="N3" s="11">
        <v>310.63471703120246</v>
      </c>
      <c r="O3" s="11">
        <v>292.18311799999998</v>
      </c>
      <c r="P3" s="11">
        <v>367.00033039840002</v>
      </c>
      <c r="Q3" s="11">
        <v>376.33050399999996</v>
      </c>
      <c r="R3" s="11">
        <v>399.42931320000008</v>
      </c>
      <c r="S3" s="11">
        <v>365.75875010000004</v>
      </c>
      <c r="T3" s="11">
        <v>352.417731979</v>
      </c>
      <c r="U3" s="11">
        <v>353.02466140000001</v>
      </c>
      <c r="V3" s="11">
        <v>297.07373448703026</v>
      </c>
      <c r="W3" s="11">
        <v>290.07643674259793</v>
      </c>
      <c r="X3" s="11">
        <v>249.90055594606602</v>
      </c>
      <c r="Y3" s="11">
        <v>261.89967672950741</v>
      </c>
      <c r="Z3" s="11">
        <v>255.21025153970891</v>
      </c>
      <c r="AA3" s="11">
        <v>239.88393131374897</v>
      </c>
      <c r="AB3" s="11">
        <v>231.58493107913745</v>
      </c>
      <c r="AC3" s="11">
        <v>207.21027308244425</v>
      </c>
      <c r="AD3" s="11">
        <v>176.1652038162652</v>
      </c>
    </row>
    <row r="4" spans="1:30" x14ac:dyDescent="0.2">
      <c r="A4" s="12" t="s">
        <v>3</v>
      </c>
      <c r="B4" s="13"/>
      <c r="C4" s="14">
        <v>0</v>
      </c>
      <c r="D4" s="14">
        <v>93.100000000000009</v>
      </c>
      <c r="E4" s="14">
        <v>129.01000000000002</v>
      </c>
      <c r="F4" s="14">
        <v>116.10720000000001</v>
      </c>
      <c r="G4" s="14">
        <v>64.703600000000009</v>
      </c>
      <c r="H4" s="14">
        <v>47.215000000000003</v>
      </c>
      <c r="I4" s="14">
        <v>68.615399999999994</v>
      </c>
      <c r="J4" s="14">
        <v>37.658299999999997</v>
      </c>
      <c r="K4" s="14">
        <v>57.409700000000001</v>
      </c>
      <c r="L4" s="14">
        <v>46.938200000000002</v>
      </c>
      <c r="M4" s="14">
        <v>58.734300000000005</v>
      </c>
      <c r="N4" s="14">
        <v>61.793300000000002</v>
      </c>
      <c r="O4" s="14">
        <v>56.371300000000005</v>
      </c>
      <c r="P4" s="14">
        <v>54.582684999999998</v>
      </c>
      <c r="Q4" s="14">
        <v>60.16</v>
      </c>
      <c r="R4" s="14">
        <v>60.685746699999996</v>
      </c>
      <c r="S4" s="14">
        <v>58.084258722000001</v>
      </c>
      <c r="T4" s="14">
        <v>61.6429033</v>
      </c>
      <c r="U4" s="14">
        <v>58.286085099999994</v>
      </c>
      <c r="V4" s="14">
        <v>70.498776495583854</v>
      </c>
      <c r="W4" s="14">
        <v>66.56508065009227</v>
      </c>
      <c r="X4" s="14">
        <v>67.395017070997056</v>
      </c>
      <c r="Y4" s="14">
        <v>65.180328031025212</v>
      </c>
      <c r="Z4" s="14">
        <v>82.736016353226802</v>
      </c>
      <c r="AA4" s="14">
        <v>73.431883986517434</v>
      </c>
      <c r="AB4" s="14">
        <v>67.979966017547781</v>
      </c>
      <c r="AC4" s="14">
        <v>68.569896557269544</v>
      </c>
      <c r="AD4" s="14">
        <v>65.924032543658896</v>
      </c>
    </row>
    <row r="5" spans="1:30" x14ac:dyDescent="0.2">
      <c r="A5" s="12" t="s">
        <v>4</v>
      </c>
      <c r="B5" s="13"/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</row>
    <row r="6" spans="1:30" ht="13.5" thickBot="1" x14ac:dyDescent="0.25">
      <c r="A6" s="15" t="s">
        <v>5</v>
      </c>
      <c r="B6" s="16"/>
      <c r="C6" s="17">
        <v>17.985460799999998</v>
      </c>
      <c r="D6" s="17">
        <v>33.131112000000002</v>
      </c>
      <c r="E6" s="17">
        <v>25.5582864</v>
      </c>
      <c r="F6" s="17">
        <v>20.829473279999998</v>
      </c>
      <c r="G6" s="17">
        <v>20.351968799999998</v>
      </c>
      <c r="H6" s="17">
        <v>21.298572</v>
      </c>
      <c r="I6" s="17">
        <v>19.4053656</v>
      </c>
      <c r="J6" s="17">
        <v>17.985460799999998</v>
      </c>
      <c r="K6" s="17">
        <v>22.718476799999998</v>
      </c>
      <c r="L6" s="17">
        <v>18.932064</v>
      </c>
      <c r="M6" s="17">
        <v>17.0388576</v>
      </c>
      <c r="N6" s="17">
        <v>20.689432840799999</v>
      </c>
      <c r="O6" s="17">
        <v>25.5582864</v>
      </c>
      <c r="P6" s="17">
        <v>19.4053656</v>
      </c>
      <c r="Q6" s="17">
        <v>15.1456512</v>
      </c>
      <c r="R6" s="17">
        <v>24.229728808800001</v>
      </c>
      <c r="S6" s="17">
        <v>4.3671538631999995</v>
      </c>
      <c r="T6" s="17">
        <v>6.5548485187200001</v>
      </c>
      <c r="U6" s="17">
        <v>10.4310939624</v>
      </c>
      <c r="V6" s="17">
        <v>11.891461336983122</v>
      </c>
      <c r="W6" s="17">
        <v>10.380196474721961</v>
      </c>
      <c r="X6" s="17">
        <v>10.504764189755022</v>
      </c>
      <c r="Y6" s="17">
        <v>11.914947138422903</v>
      </c>
      <c r="Z6" s="17">
        <v>17.300677416850384</v>
      </c>
      <c r="AA6" s="17">
        <v>12.672539370605872</v>
      </c>
      <c r="AB6" s="17">
        <v>12.640812479398038</v>
      </c>
      <c r="AC6" s="17">
        <v>9.4952717941852658</v>
      </c>
      <c r="AD6" s="17">
        <v>8.8851614873818274</v>
      </c>
    </row>
    <row r="7" spans="1:30" s="21" customFormat="1" x14ac:dyDescent="0.2">
      <c r="A7" s="18" t="s">
        <v>6</v>
      </c>
      <c r="B7" s="19"/>
      <c r="C7" s="20">
        <f>SUM(C8:C10)</f>
        <v>756.93599999999992</v>
      </c>
      <c r="D7" s="20">
        <f t="shared" ref="D7:AD7" si="1">SUM(D8:D10)</f>
        <v>650.71226100000001</v>
      </c>
      <c r="E7" s="20">
        <f t="shared" si="1"/>
        <v>658.64943199999993</v>
      </c>
      <c r="F7" s="20">
        <f t="shared" si="1"/>
        <v>626.02968600000008</v>
      </c>
      <c r="G7" s="20">
        <f t="shared" si="1"/>
        <v>621.93300199999999</v>
      </c>
      <c r="H7" s="20">
        <f t="shared" si="1"/>
        <v>611.58011199999999</v>
      </c>
      <c r="I7" s="20">
        <f t="shared" si="1"/>
        <v>498.77361799999994</v>
      </c>
      <c r="J7" s="20">
        <f t="shared" si="1"/>
        <v>472.431084</v>
      </c>
      <c r="K7" s="20">
        <f t="shared" si="1"/>
        <v>470.25489200000004</v>
      </c>
      <c r="L7" s="20">
        <f t="shared" si="1"/>
        <v>328.22199999999998</v>
      </c>
      <c r="M7" s="20">
        <f t="shared" si="1"/>
        <v>303.07600000000002</v>
      </c>
      <c r="N7" s="20">
        <f t="shared" si="1"/>
        <v>292.00099999999998</v>
      </c>
      <c r="O7" s="20">
        <f t="shared" si="1"/>
        <v>293.40699999999998</v>
      </c>
      <c r="P7" s="20">
        <f t="shared" si="1"/>
        <v>271.20400000000001</v>
      </c>
      <c r="Q7" s="20">
        <f t="shared" si="1"/>
        <v>266.774</v>
      </c>
      <c r="R7" s="20">
        <f t="shared" si="1"/>
        <v>273.91692972192004</v>
      </c>
      <c r="S7" s="20">
        <f t="shared" si="1"/>
        <v>284.23623940000004</v>
      </c>
      <c r="T7" s="20">
        <f t="shared" si="1"/>
        <v>272.04676887972482</v>
      </c>
      <c r="U7" s="20">
        <f t="shared" si="1"/>
        <v>280.31037789944003</v>
      </c>
      <c r="V7" s="20">
        <f t="shared" si="1"/>
        <v>272.86827172175998</v>
      </c>
      <c r="W7" s="20">
        <f t="shared" si="1"/>
        <v>253.9826274532</v>
      </c>
      <c r="X7" s="20">
        <f t="shared" si="1"/>
        <v>241.70917647648002</v>
      </c>
      <c r="Y7" s="20">
        <f t="shared" si="1"/>
        <v>215.27457503515998</v>
      </c>
      <c r="Z7" s="20">
        <f t="shared" si="1"/>
        <v>218.42612737107999</v>
      </c>
      <c r="AA7" s="20">
        <f t="shared" si="1"/>
        <v>200.64847744027998</v>
      </c>
      <c r="AB7" s="20">
        <f t="shared" si="1"/>
        <v>201.40751067328</v>
      </c>
      <c r="AC7" s="20">
        <f t="shared" si="1"/>
        <v>197.72611220723996</v>
      </c>
      <c r="AD7" s="20">
        <f t="shared" si="1"/>
        <v>189.05577162496002</v>
      </c>
    </row>
    <row r="8" spans="1:30" s="21" customFormat="1" x14ac:dyDescent="0.2">
      <c r="A8" s="9" t="s">
        <v>7</v>
      </c>
      <c r="B8" s="10"/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0.37194972191999992</v>
      </c>
      <c r="S8" s="11">
        <v>0.33145439999999998</v>
      </c>
      <c r="T8" s="11">
        <v>0.43437387972480002</v>
      </c>
      <c r="U8" s="11">
        <v>0.6164248994399999</v>
      </c>
      <c r="V8" s="11">
        <v>0.57242872175999993</v>
      </c>
      <c r="W8" s="11">
        <v>0.4437713532</v>
      </c>
      <c r="X8" s="11">
        <v>0.44098947647999992</v>
      </c>
      <c r="Y8" s="11">
        <v>0.7425750351599999</v>
      </c>
      <c r="Z8" s="11">
        <v>0.48878637108</v>
      </c>
      <c r="AA8" s="11">
        <v>0.67961957027999997</v>
      </c>
      <c r="AB8" s="11">
        <v>0.80564567328000003</v>
      </c>
      <c r="AC8" s="11">
        <v>0.83999387723999996</v>
      </c>
      <c r="AD8" s="11">
        <v>0.72605210495999994</v>
      </c>
    </row>
    <row r="9" spans="1:30" x14ac:dyDescent="0.2">
      <c r="A9" s="9" t="s">
        <v>8</v>
      </c>
      <c r="B9" s="10"/>
      <c r="C9" s="11">
        <v>585.93599999999992</v>
      </c>
      <c r="D9" s="11">
        <v>478.26400000000001</v>
      </c>
      <c r="E9" s="11">
        <v>495.79199999999997</v>
      </c>
      <c r="F9" s="11">
        <v>456.98</v>
      </c>
      <c r="G9" s="11">
        <v>473.25599999999997</v>
      </c>
      <c r="H9" s="11">
        <v>485.77600000000001</v>
      </c>
      <c r="I9" s="11">
        <v>374.03499999999997</v>
      </c>
      <c r="J9" s="11">
        <v>360.88900000000001</v>
      </c>
      <c r="K9" s="11">
        <v>348.05600000000004</v>
      </c>
      <c r="L9" s="11">
        <v>205.95400000000001</v>
      </c>
      <c r="M9" s="11">
        <v>179.036</v>
      </c>
      <c r="N9" s="11">
        <v>179.036</v>
      </c>
      <c r="O9" s="11">
        <v>177.78399999999999</v>
      </c>
      <c r="P9" s="11">
        <v>176.845</v>
      </c>
      <c r="Q9" s="11">
        <v>176.845</v>
      </c>
      <c r="R9" s="11">
        <v>182.792</v>
      </c>
      <c r="S9" s="11">
        <v>195.53736000000001</v>
      </c>
      <c r="T9" s="11">
        <v>186.33046500000003</v>
      </c>
      <c r="U9" s="11">
        <v>173.86524</v>
      </c>
      <c r="V9" s="11">
        <v>168.585556</v>
      </c>
      <c r="W9" s="11">
        <v>165.452426</v>
      </c>
      <c r="X9" s="11">
        <v>162.66359600000001</v>
      </c>
      <c r="Y9" s="11">
        <v>127.70399999999999</v>
      </c>
      <c r="Z9" s="11">
        <v>127.70399999999999</v>
      </c>
      <c r="AA9" s="11">
        <v>127.70399999999999</v>
      </c>
      <c r="AB9" s="11">
        <v>127.70399999999999</v>
      </c>
      <c r="AC9" s="11">
        <v>127.70399999999999</v>
      </c>
      <c r="AD9" s="11">
        <v>127.70399999999999</v>
      </c>
    </row>
    <row r="10" spans="1:30" ht="13.5" thickBot="1" x14ac:dyDescent="0.25">
      <c r="A10" s="15" t="s">
        <v>9</v>
      </c>
      <c r="B10" s="16"/>
      <c r="C10" s="17">
        <v>171</v>
      </c>
      <c r="D10" s="17">
        <v>172.448261</v>
      </c>
      <c r="E10" s="17">
        <v>162.85743200000002</v>
      </c>
      <c r="F10" s="17">
        <v>169.04968600000001</v>
      </c>
      <c r="G10" s="17">
        <v>148.67700199999999</v>
      </c>
      <c r="H10" s="17">
        <v>125.804112</v>
      </c>
      <c r="I10" s="17">
        <v>124.73861799999999</v>
      </c>
      <c r="J10" s="17">
        <v>111.542084</v>
      </c>
      <c r="K10" s="17">
        <v>122.198892</v>
      </c>
      <c r="L10" s="17">
        <v>122.268</v>
      </c>
      <c r="M10" s="17">
        <v>124.03999999999999</v>
      </c>
      <c r="N10" s="17">
        <v>112.965</v>
      </c>
      <c r="O10" s="17">
        <v>115.623</v>
      </c>
      <c r="P10" s="17">
        <v>94.358999999999995</v>
      </c>
      <c r="Q10" s="17">
        <v>89.929000000000002</v>
      </c>
      <c r="R10" s="17">
        <v>90.752980000000008</v>
      </c>
      <c r="S10" s="17">
        <v>88.367425000000011</v>
      </c>
      <c r="T10" s="17">
        <v>85.281929999999988</v>
      </c>
      <c r="U10" s="17">
        <v>105.82871299999999</v>
      </c>
      <c r="V10" s="17">
        <v>103.71028700000001</v>
      </c>
      <c r="W10" s="17">
        <v>88.086430100000001</v>
      </c>
      <c r="X10" s="17">
        <v>78.604590999999999</v>
      </c>
      <c r="Y10" s="17">
        <v>86.828000000000003</v>
      </c>
      <c r="Z10" s="17">
        <v>90.233340999999996</v>
      </c>
      <c r="AA10" s="17">
        <v>72.26485787</v>
      </c>
      <c r="AB10" s="17">
        <v>72.89786500000001</v>
      </c>
      <c r="AC10" s="17">
        <v>69.182118329999994</v>
      </c>
      <c r="AD10" s="17">
        <v>60.625719520000004</v>
      </c>
    </row>
    <row r="11" spans="1:30" x14ac:dyDescent="0.2">
      <c r="A11" s="5" t="s">
        <v>10</v>
      </c>
      <c r="B11" s="6"/>
      <c r="C11" s="7">
        <f>SUM(C12:C24)</f>
        <v>3951.7526676195598</v>
      </c>
      <c r="D11" s="7">
        <f t="shared" ref="D11:AD11" si="2">SUM(D12:D24)</f>
        <v>4054.1348398749496</v>
      </c>
      <c r="E11" s="7">
        <f t="shared" si="2"/>
        <v>4185.0993467773769</v>
      </c>
      <c r="F11" s="7">
        <f t="shared" si="2"/>
        <v>4332.3939931531877</v>
      </c>
      <c r="G11" s="7">
        <f t="shared" si="2"/>
        <v>4765.8955979935654</v>
      </c>
      <c r="H11" s="7">
        <f t="shared" si="2"/>
        <v>4883.5898371772746</v>
      </c>
      <c r="I11" s="7">
        <f t="shared" si="2"/>
        <v>5015.2509923094585</v>
      </c>
      <c r="J11" s="7">
        <f t="shared" si="2"/>
        <v>5399.7703606756504</v>
      </c>
      <c r="K11" s="7">
        <f t="shared" si="2"/>
        <v>5882.7316646180889</v>
      </c>
      <c r="L11" s="7">
        <f t="shared" si="2"/>
        <v>6519.6299975685406</v>
      </c>
      <c r="M11" s="7">
        <f t="shared" si="2"/>
        <v>7047.0812012360411</v>
      </c>
      <c r="N11" s="7">
        <f t="shared" si="2"/>
        <v>7401.9497103453377</v>
      </c>
      <c r="O11" s="7">
        <f t="shared" si="2"/>
        <v>7439.5404921521795</v>
      </c>
      <c r="P11" s="7">
        <f t="shared" si="2"/>
        <v>7530.5636188360177</v>
      </c>
      <c r="Q11" s="7">
        <f t="shared" si="2"/>
        <v>7706.8582206928495</v>
      </c>
      <c r="R11" s="7">
        <f t="shared" si="2"/>
        <v>8196.4488397809637</v>
      </c>
      <c r="S11" s="7">
        <f t="shared" si="2"/>
        <v>8340.2102181863229</v>
      </c>
      <c r="T11" s="7">
        <f t="shared" si="2"/>
        <v>8544.569724969464</v>
      </c>
      <c r="U11" s="7">
        <f t="shared" si="2"/>
        <v>8388.7614516803369</v>
      </c>
      <c r="V11" s="7">
        <f t="shared" si="2"/>
        <v>7394.0358953017594</v>
      </c>
      <c r="W11" s="7">
        <f t="shared" si="2"/>
        <v>7158.6827660782301</v>
      </c>
      <c r="X11" s="7">
        <f t="shared" si="2"/>
        <v>6547.3460865317138</v>
      </c>
      <c r="Y11" s="7">
        <f t="shared" si="2"/>
        <v>6087.8952583342571</v>
      </c>
      <c r="Z11" s="7">
        <f t="shared" si="2"/>
        <v>6203.1173334595633</v>
      </c>
      <c r="AA11" s="7">
        <f t="shared" si="2"/>
        <v>6163.6984776876616</v>
      </c>
      <c r="AB11" s="7">
        <f t="shared" si="2"/>
        <v>6480.1171714748434</v>
      </c>
      <c r="AC11" s="7">
        <f t="shared" si="2"/>
        <v>6731.7421501813697</v>
      </c>
      <c r="AD11" s="7">
        <f t="shared" si="2"/>
        <v>6791.3824281876541</v>
      </c>
    </row>
    <row r="12" spans="1:30" x14ac:dyDescent="0.2">
      <c r="A12" s="9" t="s">
        <v>11</v>
      </c>
      <c r="B12" s="10"/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</row>
    <row r="13" spans="1:30" x14ac:dyDescent="0.2">
      <c r="A13" s="22" t="s">
        <v>12</v>
      </c>
      <c r="B13" s="23"/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</row>
    <row r="14" spans="1:30" s="21" customFormat="1" x14ac:dyDescent="0.2">
      <c r="A14" s="12" t="s">
        <v>13</v>
      </c>
      <c r="B14" s="13"/>
      <c r="C14" s="14">
        <v>942.4611040188679</v>
      </c>
      <c r="D14" s="14">
        <v>963.75687215094331</v>
      </c>
      <c r="E14" s="14">
        <v>1034.0414386415096</v>
      </c>
      <c r="F14" s="14">
        <v>1014.8893065283019</v>
      </c>
      <c r="G14" s="14">
        <v>1047.9130837358491</v>
      </c>
      <c r="H14" s="14">
        <v>1104.3451269056604</v>
      </c>
      <c r="I14" s="14">
        <v>1170.3787840754715</v>
      </c>
      <c r="J14" s="14">
        <v>1251.3094321698111</v>
      </c>
      <c r="K14" s="14">
        <v>1390.8375457358491</v>
      </c>
      <c r="L14" s="14">
        <v>1505.8279749056603</v>
      </c>
      <c r="M14" s="14">
        <v>1589.9512719622639</v>
      </c>
      <c r="N14" s="14">
        <v>1651.7158906981124</v>
      </c>
      <c r="O14" s="14">
        <v>1687.9370711886791</v>
      </c>
      <c r="P14" s="14">
        <v>1685.792651490563</v>
      </c>
      <c r="Q14" s="14">
        <v>1730.5188898301899</v>
      </c>
      <c r="R14" s="14">
        <v>1821.9412918450892</v>
      </c>
      <c r="S14" s="14">
        <v>1849.3952682279325</v>
      </c>
      <c r="T14" s="14">
        <v>1885.6565578153777</v>
      </c>
      <c r="U14" s="14">
        <v>1797.8159328333336</v>
      </c>
      <c r="V14" s="14">
        <v>1636.3154893351111</v>
      </c>
      <c r="W14" s="14">
        <v>1477.5941105444442</v>
      </c>
      <c r="X14" s="14">
        <v>1399.393230073601</v>
      </c>
      <c r="Y14" s="14">
        <v>1272.4461135624153</v>
      </c>
      <c r="Z14" s="14">
        <v>1197.4829462607095</v>
      </c>
      <c r="AA14" s="14">
        <v>1133.6236058154029</v>
      </c>
      <c r="AB14" s="14">
        <v>1074.5478990272566</v>
      </c>
      <c r="AC14" s="14">
        <v>1002.8277154756413</v>
      </c>
      <c r="AD14" s="14">
        <v>904.29810095916559</v>
      </c>
    </row>
    <row r="15" spans="1:30" s="25" customFormat="1" x14ac:dyDescent="0.2">
      <c r="A15" s="9" t="s">
        <v>14</v>
      </c>
      <c r="B15" s="10"/>
      <c r="C15" s="11">
        <v>121.39400000000001</v>
      </c>
      <c r="D15" s="11">
        <v>131.95000000000002</v>
      </c>
      <c r="E15" s="11">
        <v>122.4496</v>
      </c>
      <c r="F15" s="11">
        <v>141.4504</v>
      </c>
      <c r="G15" s="11">
        <v>238.56560000000002</v>
      </c>
      <c r="H15" s="11">
        <v>325.12479999999999</v>
      </c>
      <c r="I15" s="11">
        <v>421.18440000000004</v>
      </c>
      <c r="J15" s="11">
        <v>457.07480000000004</v>
      </c>
      <c r="K15" s="11">
        <v>540.46720000000005</v>
      </c>
      <c r="L15" s="11">
        <v>689.30680000000007</v>
      </c>
      <c r="M15" s="11">
        <v>659.75</v>
      </c>
      <c r="N15" s="11">
        <v>746.30920000000015</v>
      </c>
      <c r="O15" s="11">
        <v>767.42120000000011</v>
      </c>
      <c r="P15" s="11">
        <v>831.81280000000004</v>
      </c>
      <c r="Q15" s="11">
        <v>895.14880000000005</v>
      </c>
      <c r="R15" s="11">
        <v>919.26035183936119</v>
      </c>
      <c r="S15" s="11">
        <v>915.79803516216305</v>
      </c>
      <c r="T15" s="11">
        <v>913.12726722724415</v>
      </c>
      <c r="U15" s="11">
        <v>1015.4627100800001</v>
      </c>
      <c r="V15" s="11">
        <v>1058.4205632000001</v>
      </c>
      <c r="W15" s="11">
        <v>1122.68464672</v>
      </c>
      <c r="X15" s="11">
        <v>887.37114257791995</v>
      </c>
      <c r="Y15" s="11">
        <v>758.38018698624023</v>
      </c>
      <c r="Z15" s="11">
        <v>784.52683318464005</v>
      </c>
      <c r="AA15" s="11">
        <v>743.40789775616008</v>
      </c>
      <c r="AB15" s="11">
        <v>860.65701595328017</v>
      </c>
      <c r="AC15" s="11">
        <v>905.83842122592023</v>
      </c>
      <c r="AD15" s="11">
        <v>858.71634264416014</v>
      </c>
    </row>
    <row r="16" spans="1:30" s="25" customFormat="1" x14ac:dyDescent="0.2">
      <c r="A16" s="12" t="s">
        <v>15</v>
      </c>
      <c r="B16" s="13"/>
      <c r="C16" s="14">
        <v>373.92175117069223</v>
      </c>
      <c r="D16" s="14">
        <v>361.28212778400604</v>
      </c>
      <c r="E16" s="14">
        <v>315.99022584586777</v>
      </c>
      <c r="F16" s="14">
        <v>460.29229422988476</v>
      </c>
      <c r="G16" s="14">
        <v>409.7339018277147</v>
      </c>
      <c r="H16" s="14">
        <v>400.25423732161448</v>
      </c>
      <c r="I16" s="14">
        <v>369.70855395898707</v>
      </c>
      <c r="J16" s="14">
        <v>444.49286681083953</v>
      </c>
      <c r="K16" s="14">
        <v>459.23909492723897</v>
      </c>
      <c r="L16" s="14">
        <v>542.44983402788034</v>
      </c>
      <c r="M16" s="14">
        <v>628.82046141877663</v>
      </c>
      <c r="N16" s="14">
        <v>755.21645910722577</v>
      </c>
      <c r="O16" s="14">
        <v>801.56165589849957</v>
      </c>
      <c r="P16" s="14">
        <v>783.65556940095428</v>
      </c>
      <c r="Q16" s="14">
        <v>742.5764999999999</v>
      </c>
      <c r="R16" s="14">
        <v>857.04134079574794</v>
      </c>
      <c r="S16" s="14">
        <v>987.87953111854915</v>
      </c>
      <c r="T16" s="14">
        <v>1043.328817244168</v>
      </c>
      <c r="U16" s="14">
        <v>970.12959600475097</v>
      </c>
      <c r="V16" s="14">
        <v>766.91674013164652</v>
      </c>
      <c r="W16" s="14">
        <v>787.06369733807981</v>
      </c>
      <c r="X16" s="14">
        <v>699.40667508359991</v>
      </c>
      <c r="Y16" s="14">
        <v>585.6714297093813</v>
      </c>
      <c r="Z16" s="14">
        <v>675.06294873239995</v>
      </c>
      <c r="AA16" s="14">
        <v>748.0274690635199</v>
      </c>
      <c r="AB16" s="14">
        <v>846.48864781416</v>
      </c>
      <c r="AC16" s="14">
        <v>868.35380084903989</v>
      </c>
      <c r="AD16" s="14">
        <v>1021.1592254546401</v>
      </c>
    </row>
    <row r="17" spans="1:30" s="25" customFormat="1" x14ac:dyDescent="0.2">
      <c r="A17" s="12" t="s">
        <v>16</v>
      </c>
      <c r="B17" s="13"/>
      <c r="C17" s="14">
        <v>588.97019999999998</v>
      </c>
      <c r="D17" s="14">
        <v>548.58929999999998</v>
      </c>
      <c r="E17" s="14">
        <v>615.5625</v>
      </c>
      <c r="F17" s="14">
        <v>609.65309999999999</v>
      </c>
      <c r="G17" s="14">
        <v>733.75049999999999</v>
      </c>
      <c r="H17" s="14">
        <v>671.70180000000005</v>
      </c>
      <c r="I17" s="14">
        <v>617.53230000000008</v>
      </c>
      <c r="J17" s="14">
        <v>654.95850000000007</v>
      </c>
      <c r="K17" s="14">
        <v>632.30579999999998</v>
      </c>
      <c r="L17" s="14">
        <v>671.70180000000005</v>
      </c>
      <c r="M17" s="14">
        <v>714.05250000000001</v>
      </c>
      <c r="N17" s="14">
        <v>605.71349999999995</v>
      </c>
      <c r="O17" s="14">
        <v>547.60440000000017</v>
      </c>
      <c r="P17" s="14">
        <v>509.19329999999997</v>
      </c>
      <c r="Q17" s="14">
        <v>512.14800000000002</v>
      </c>
      <c r="R17" s="14">
        <v>499.62406549630617</v>
      </c>
      <c r="S17" s="14">
        <v>381.42688578243548</v>
      </c>
      <c r="T17" s="14">
        <v>369.27361103004654</v>
      </c>
      <c r="U17" s="14">
        <v>340.69357072990528</v>
      </c>
      <c r="V17" s="14">
        <v>266.23364814026479</v>
      </c>
      <c r="W17" s="14">
        <v>318.20754954335473</v>
      </c>
      <c r="X17" s="14">
        <v>175.31968265865751</v>
      </c>
      <c r="Y17" s="14">
        <v>113.08125496290472</v>
      </c>
      <c r="Z17" s="14">
        <v>141.89533750098005</v>
      </c>
      <c r="AA17" s="14">
        <v>78.373135551001326</v>
      </c>
      <c r="AB17" s="14">
        <v>43.988074963230297</v>
      </c>
      <c r="AC17" s="14">
        <v>35.972593076732302</v>
      </c>
      <c r="AD17" s="14">
        <v>47.510988628639559</v>
      </c>
    </row>
    <row r="18" spans="1:30" s="25" customFormat="1" x14ac:dyDescent="0.2">
      <c r="A18" s="12" t="s">
        <v>17</v>
      </c>
      <c r="B18" s="13"/>
      <c r="C18" s="14">
        <v>147.73670678000002</v>
      </c>
      <c r="D18" s="14">
        <v>154.25476874000006</v>
      </c>
      <c r="E18" s="14">
        <v>146.46517844000002</v>
      </c>
      <c r="F18" s="14">
        <v>148.42327401999998</v>
      </c>
      <c r="G18" s="14">
        <v>152.45531577999998</v>
      </c>
      <c r="H18" s="14">
        <v>145.6884799</v>
      </c>
      <c r="I18" s="14">
        <v>137.628885</v>
      </c>
      <c r="J18" s="14">
        <v>134.67081582000003</v>
      </c>
      <c r="K18" s="14">
        <v>141.69457268000002</v>
      </c>
      <c r="L18" s="14">
        <v>144.49543916000005</v>
      </c>
      <c r="M18" s="14">
        <v>153.10523998000002</v>
      </c>
      <c r="N18" s="14">
        <v>156.99704154</v>
      </c>
      <c r="O18" s="14">
        <v>148.92087344000004</v>
      </c>
      <c r="P18" s="14">
        <v>146.48657092000002</v>
      </c>
      <c r="Q18" s="14">
        <v>148.61112552000003</v>
      </c>
      <c r="R18" s="14">
        <v>166.10447140000002</v>
      </c>
      <c r="S18" s="14">
        <v>162.17255809999997</v>
      </c>
      <c r="T18" s="14">
        <v>160.5318728509354</v>
      </c>
      <c r="U18" s="14">
        <v>163.73523373084606</v>
      </c>
      <c r="V18" s="14">
        <v>114.76262708076902</v>
      </c>
      <c r="W18" s="14">
        <v>148.32849626981161</v>
      </c>
      <c r="X18" s="14">
        <v>141.57078852119167</v>
      </c>
      <c r="Y18" s="14">
        <v>137.00651089999999</v>
      </c>
      <c r="Z18" s="14">
        <v>166.03841963942563</v>
      </c>
      <c r="AA18" s="14">
        <v>150.088592442611</v>
      </c>
      <c r="AB18" s="14">
        <v>152.75108683101831</v>
      </c>
      <c r="AC18" s="14">
        <v>163.46641507493473</v>
      </c>
      <c r="AD18" s="14">
        <v>166.95936368360316</v>
      </c>
    </row>
    <row r="19" spans="1:30" s="25" customFormat="1" x14ac:dyDescent="0.2">
      <c r="A19" s="12" t="s">
        <v>18</v>
      </c>
      <c r="B19" s="13"/>
      <c r="C19" s="14">
        <v>1709.8184000000001</v>
      </c>
      <c r="D19" s="14">
        <v>1794.4235999999999</v>
      </c>
      <c r="E19" s="14">
        <v>1876.9631999999999</v>
      </c>
      <c r="F19" s="14">
        <v>1891.0072</v>
      </c>
      <c r="G19" s="14">
        <v>2085.1432</v>
      </c>
      <c r="H19" s="14">
        <v>2125.7879999999996</v>
      </c>
      <c r="I19" s="14">
        <v>2235.2279999999996</v>
      </c>
      <c r="J19" s="14">
        <v>2313.3767999999995</v>
      </c>
      <c r="K19" s="14">
        <v>2592.8303999999998</v>
      </c>
      <c r="L19" s="14">
        <v>2834.3143999999998</v>
      </c>
      <c r="M19" s="14">
        <v>3095.7476000000001</v>
      </c>
      <c r="N19" s="14">
        <v>3206.9951999999994</v>
      </c>
      <c r="O19" s="14">
        <v>3241.8368</v>
      </c>
      <c r="P19" s="14">
        <v>3311.0039999999999</v>
      </c>
      <c r="Q19" s="14">
        <v>3430.1911999999998</v>
      </c>
      <c r="R19" s="14">
        <v>3653.0730670027629</v>
      </c>
      <c r="S19" s="14">
        <v>3779.191641885704</v>
      </c>
      <c r="T19" s="14">
        <v>3900.4088874071208</v>
      </c>
      <c r="U19" s="14">
        <v>3853.414073537981</v>
      </c>
      <c r="V19" s="14">
        <v>3420.3185898528518</v>
      </c>
      <c r="W19" s="14">
        <v>3217.530518272119</v>
      </c>
      <c r="X19" s="14">
        <v>3167.9681294957359</v>
      </c>
      <c r="Y19" s="14">
        <v>3120.6553750266821</v>
      </c>
      <c r="Z19" s="14">
        <v>3138.7376877378774</v>
      </c>
      <c r="AA19" s="14">
        <v>3188.5943758878152</v>
      </c>
      <c r="AB19" s="14">
        <v>3370.7368661007604</v>
      </c>
      <c r="AC19" s="14">
        <v>3616.3661761398739</v>
      </c>
      <c r="AD19" s="14">
        <v>3657.4073027821419</v>
      </c>
    </row>
    <row r="20" spans="1:30" s="25" customFormat="1" x14ac:dyDescent="0.2">
      <c r="A20" s="22" t="s">
        <v>19</v>
      </c>
      <c r="B20" s="23"/>
      <c r="C20" s="24">
        <v>66.399505649999995</v>
      </c>
      <c r="D20" s="24">
        <v>98.827171199999995</v>
      </c>
      <c r="E20" s="24">
        <v>72.576203849999999</v>
      </c>
      <c r="F20" s="24">
        <v>65.627418374999991</v>
      </c>
      <c r="G20" s="24">
        <v>97.282996649999987</v>
      </c>
      <c r="H20" s="24">
        <v>109.63639304999998</v>
      </c>
      <c r="I20" s="24">
        <v>62.539069274999996</v>
      </c>
      <c r="J20" s="24">
        <v>142.836145875</v>
      </c>
      <c r="K20" s="24">
        <v>124.30605127499999</v>
      </c>
      <c r="L20" s="24">
        <v>130.48274947499999</v>
      </c>
      <c r="M20" s="24">
        <v>204.60312787499998</v>
      </c>
      <c r="N20" s="24">
        <v>277.95141899999999</v>
      </c>
      <c r="O20" s="24">
        <v>243.20749162499999</v>
      </c>
      <c r="P20" s="24">
        <v>261.56772702450002</v>
      </c>
      <c r="Q20" s="24">
        <v>246.61270534265998</v>
      </c>
      <c r="R20" s="24">
        <v>278.35325140169675</v>
      </c>
      <c r="S20" s="24">
        <v>263.2952979095395</v>
      </c>
      <c r="T20" s="24">
        <v>271.1917113945716</v>
      </c>
      <c r="U20" s="24">
        <v>246.45933476352079</v>
      </c>
      <c r="V20" s="24">
        <v>130.01723756111539</v>
      </c>
      <c r="W20" s="24">
        <v>86.222747390420764</v>
      </c>
      <c r="X20" s="24">
        <v>76.316438121008247</v>
      </c>
      <c r="Y20" s="24">
        <v>100.65438718663376</v>
      </c>
      <c r="Z20" s="24">
        <v>99.373160403530051</v>
      </c>
      <c r="AA20" s="24">
        <v>121.58340117115148</v>
      </c>
      <c r="AB20" s="24">
        <v>130.94758078513752</v>
      </c>
      <c r="AC20" s="24">
        <v>138.9170283392271</v>
      </c>
      <c r="AD20" s="24">
        <v>135.33110403530438</v>
      </c>
    </row>
    <row r="21" spans="1:30" s="25" customFormat="1" x14ac:dyDescent="0.2">
      <c r="A21" s="12" t="s">
        <v>20</v>
      </c>
      <c r="B21" s="13"/>
      <c r="C21" s="26">
        <v>1.0510000000000019</v>
      </c>
      <c r="D21" s="26">
        <v>1.0510000000000019</v>
      </c>
      <c r="E21" s="26">
        <v>1.0510000000000019</v>
      </c>
      <c r="F21" s="26">
        <v>1.0510000000000019</v>
      </c>
      <c r="G21" s="26">
        <v>1.0510000000000019</v>
      </c>
      <c r="H21" s="26">
        <v>1.0510000000000019</v>
      </c>
      <c r="I21" s="26">
        <v>1.0510000000000019</v>
      </c>
      <c r="J21" s="26">
        <v>1.0510000000000019</v>
      </c>
      <c r="K21" s="26">
        <v>1.0510000000000019</v>
      </c>
      <c r="L21" s="26">
        <v>1.0510000000000019</v>
      </c>
      <c r="M21" s="26">
        <v>1.0510000000000019</v>
      </c>
      <c r="N21" s="26">
        <v>1.0510000000000019</v>
      </c>
      <c r="O21" s="26">
        <v>1.0510000000000019</v>
      </c>
      <c r="P21" s="26">
        <v>1.0510000000000019</v>
      </c>
      <c r="Q21" s="26">
        <v>1.0510000000000019</v>
      </c>
      <c r="R21" s="26">
        <v>1.0510000000000019</v>
      </c>
      <c r="S21" s="26">
        <v>1.0510000000000019</v>
      </c>
      <c r="T21" s="26">
        <v>1.0510000000000019</v>
      </c>
      <c r="U21" s="26">
        <v>1.0510000000000019</v>
      </c>
      <c r="V21" s="26">
        <v>1.0510000000000019</v>
      </c>
      <c r="W21" s="26">
        <v>1.0510000000000019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</row>
    <row r="22" spans="1:30" s="25" customFormat="1" x14ac:dyDescent="0.2">
      <c r="A22" s="9" t="s">
        <v>21</v>
      </c>
      <c r="B22" s="10"/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</row>
    <row r="23" spans="1:30" s="25" customFormat="1" x14ac:dyDescent="0.2">
      <c r="A23" s="27" t="s">
        <v>22</v>
      </c>
      <c r="B23" s="28"/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</row>
    <row r="24" spans="1:30" s="25" customFormat="1" ht="13.5" thickBot="1" x14ac:dyDescent="0.25">
      <c r="A24" s="15" t="s">
        <v>23</v>
      </c>
      <c r="B24" s="16"/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</row>
    <row r="25" spans="1:30" s="25" customFormat="1" ht="13.5" thickBot="1" x14ac:dyDescent="0.25">
      <c r="A25" s="30" t="s">
        <v>24</v>
      </c>
      <c r="B25" s="31"/>
      <c r="C25" s="32">
        <v>569.61895319999996</v>
      </c>
      <c r="D25" s="32">
        <v>651.55620023999995</v>
      </c>
      <c r="E25" s="32">
        <v>668.09873591999997</v>
      </c>
      <c r="F25" s="32">
        <v>763.82142935999991</v>
      </c>
      <c r="G25" s="32">
        <v>772.48041288000002</v>
      </c>
      <c r="H25" s="32">
        <v>797.1865176</v>
      </c>
      <c r="I25" s="32">
        <v>871.49868960000003</v>
      </c>
      <c r="J25" s="32">
        <v>872.72645591999992</v>
      </c>
      <c r="K25" s="32">
        <v>965.7997588799999</v>
      </c>
      <c r="L25" s="32">
        <v>1037.93641512</v>
      </c>
      <c r="M25" s="32">
        <v>1202.95251648</v>
      </c>
      <c r="N25" s="32">
        <v>1236.7268601599999</v>
      </c>
      <c r="O25" s="32">
        <v>1199.41999584</v>
      </c>
      <c r="P25" s="32">
        <v>1279.8709994399999</v>
      </c>
      <c r="Q25" s="32">
        <v>1353.1664947680001</v>
      </c>
      <c r="R25" s="32">
        <v>1369.0889960569177</v>
      </c>
      <c r="S25" s="32">
        <v>1469.6228870308823</v>
      </c>
      <c r="T25" s="32">
        <v>1452.3179025266854</v>
      </c>
      <c r="U25" s="32">
        <v>1557.8573927395553</v>
      </c>
      <c r="V25" s="32">
        <v>1458.6167769718511</v>
      </c>
      <c r="W25" s="32">
        <v>1589.5572544957502</v>
      </c>
      <c r="X25" s="32">
        <v>1505.7932620113256</v>
      </c>
      <c r="Y25" s="32">
        <v>1624.6604176878986</v>
      </c>
      <c r="Z25" s="32">
        <v>1630.3526530879737</v>
      </c>
      <c r="AA25" s="32">
        <v>1619.2837825570618</v>
      </c>
      <c r="AB25" s="32">
        <v>1720.469140900557</v>
      </c>
      <c r="AC25" s="32">
        <v>1793.8356321228594</v>
      </c>
      <c r="AD25" s="32">
        <v>1823.5182747262638</v>
      </c>
    </row>
    <row r="26" spans="1:30" s="21" customFormat="1" x14ac:dyDescent="0.2">
      <c r="A26" s="5" t="s">
        <v>25</v>
      </c>
      <c r="B26" s="6"/>
      <c r="C26" s="7">
        <f>SUM(C27:C34)</f>
        <v>107.8182</v>
      </c>
      <c r="D26" s="7">
        <f t="shared" ref="D26:AD26" si="3">SUM(D27:D34)</f>
        <v>103.64662769737798</v>
      </c>
      <c r="E26" s="7">
        <f t="shared" si="3"/>
        <v>91.79471999999997</v>
      </c>
      <c r="F26" s="7">
        <f t="shared" si="3"/>
        <v>93.514079999999993</v>
      </c>
      <c r="G26" s="7">
        <f t="shared" si="3"/>
        <v>93.410130927567948</v>
      </c>
      <c r="H26" s="7">
        <f t="shared" si="3"/>
        <v>91.949489270914754</v>
      </c>
      <c r="I26" s="7">
        <f t="shared" si="3"/>
        <v>98.274198190099824</v>
      </c>
      <c r="J26" s="7">
        <f t="shared" si="3"/>
        <v>96.284720801117018</v>
      </c>
      <c r="K26" s="7">
        <f t="shared" si="3"/>
        <v>117.08968696097894</v>
      </c>
      <c r="L26" s="7">
        <f t="shared" si="3"/>
        <v>109.84528044351266</v>
      </c>
      <c r="M26" s="7">
        <f t="shared" si="3"/>
        <v>117.64975201685429</v>
      </c>
      <c r="N26" s="7">
        <f t="shared" si="3"/>
        <v>129.87754614241467</v>
      </c>
      <c r="O26" s="7">
        <f t="shared" si="3"/>
        <v>130.17647091333419</v>
      </c>
      <c r="P26" s="7">
        <f t="shared" si="3"/>
        <v>127.30044704998259</v>
      </c>
      <c r="Q26" s="7">
        <f t="shared" si="3"/>
        <v>148.82297887559048</v>
      </c>
      <c r="R26" s="7">
        <f t="shared" si="3"/>
        <v>188.26864196027898</v>
      </c>
      <c r="S26" s="7">
        <f t="shared" si="3"/>
        <v>196.7290204908401</v>
      </c>
      <c r="T26" s="7">
        <f t="shared" si="3"/>
        <v>218.12645147536739</v>
      </c>
      <c r="U26" s="7">
        <f t="shared" si="3"/>
        <v>246.74487436127717</v>
      </c>
      <c r="V26" s="7">
        <f t="shared" si="3"/>
        <v>282.22171163312106</v>
      </c>
      <c r="W26" s="7">
        <f t="shared" si="3"/>
        <v>310.82041663144776</v>
      </c>
      <c r="X26" s="7">
        <f t="shared" si="3"/>
        <v>308.77087940651307</v>
      </c>
      <c r="Y26" s="7">
        <f t="shared" si="3"/>
        <v>299.40316215098517</v>
      </c>
      <c r="Z26" s="7">
        <f t="shared" si="3"/>
        <v>332.47492592617175</v>
      </c>
      <c r="AA26" s="7">
        <f t="shared" si="3"/>
        <v>381.04659978977077</v>
      </c>
      <c r="AB26" s="7">
        <f t="shared" si="3"/>
        <v>401.19802856556817</v>
      </c>
      <c r="AC26" s="7">
        <f t="shared" si="3"/>
        <v>402.39245909639624</v>
      </c>
      <c r="AD26" s="7">
        <f t="shared" si="3"/>
        <v>472.49999550554702</v>
      </c>
    </row>
    <row r="27" spans="1:30" s="21" customFormat="1" x14ac:dyDescent="0.2">
      <c r="A27" s="27" t="s">
        <v>26</v>
      </c>
      <c r="B27" s="28"/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</row>
    <row r="28" spans="1:30" x14ac:dyDescent="0.2">
      <c r="A28" s="12" t="s">
        <v>27</v>
      </c>
      <c r="B28" s="33"/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</row>
    <row r="29" spans="1:30" s="21" customFormat="1" x14ac:dyDescent="0.2">
      <c r="A29" s="12" t="s">
        <v>28</v>
      </c>
      <c r="B29" s="13"/>
      <c r="C29" s="14">
        <v>105.45408</v>
      </c>
      <c r="D29" s="14">
        <v>100.63774769737799</v>
      </c>
      <c r="E29" s="14">
        <v>88.857479999999981</v>
      </c>
      <c r="F29" s="14">
        <v>89.741039999999998</v>
      </c>
      <c r="G29" s="14">
        <v>90.78333092756796</v>
      </c>
      <c r="H29" s="14">
        <v>88.964489270914768</v>
      </c>
      <c r="I29" s="14">
        <v>94.525038190099835</v>
      </c>
      <c r="J29" s="14">
        <v>91.938560801117035</v>
      </c>
      <c r="K29" s="14">
        <v>112.43308696097894</v>
      </c>
      <c r="L29" s="14">
        <v>105.23644044351266</v>
      </c>
      <c r="M29" s="14">
        <v>113.1841920168543</v>
      </c>
      <c r="N29" s="14">
        <v>125.41198614241466</v>
      </c>
      <c r="O29" s="14">
        <v>125.26780449771884</v>
      </c>
      <c r="P29" s="14">
        <v>118.97535997066063</v>
      </c>
      <c r="Q29" s="14">
        <v>138.76592248301441</v>
      </c>
      <c r="R29" s="14">
        <v>175.55147967925015</v>
      </c>
      <c r="S29" s="14">
        <v>180.55249015249842</v>
      </c>
      <c r="T29" s="14">
        <v>180.13431495144519</v>
      </c>
      <c r="U29" s="14">
        <v>169.49109354421907</v>
      </c>
      <c r="V29" s="14">
        <v>177.07757434097857</v>
      </c>
      <c r="W29" s="14">
        <v>186.65194769007695</v>
      </c>
      <c r="X29" s="14">
        <v>175.19245358971872</v>
      </c>
      <c r="Y29" s="14">
        <v>176.80676513972591</v>
      </c>
      <c r="Z29" s="14">
        <v>191.49516313972984</v>
      </c>
      <c r="AA29" s="14">
        <v>221.67529275414302</v>
      </c>
      <c r="AB29" s="14">
        <v>224.22198526739436</v>
      </c>
      <c r="AC29" s="14">
        <v>228.3594493373152</v>
      </c>
      <c r="AD29" s="14">
        <v>246.50291835966368</v>
      </c>
    </row>
    <row r="30" spans="1:30" s="34" customFormat="1" x14ac:dyDescent="0.2">
      <c r="A30" s="12" t="s">
        <v>29</v>
      </c>
      <c r="B30" s="13"/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</row>
    <row r="31" spans="1:30" x14ac:dyDescent="0.2">
      <c r="A31" s="35" t="s">
        <v>30</v>
      </c>
      <c r="B31" s="36"/>
      <c r="C31" s="37">
        <v>2.2685999999999997</v>
      </c>
      <c r="D31" s="37">
        <v>2.84172</v>
      </c>
      <c r="E31" s="37">
        <v>2.7939599999999998</v>
      </c>
      <c r="F31" s="37">
        <v>3.6297599999999997</v>
      </c>
      <c r="G31" s="37">
        <v>2.4835199999999999</v>
      </c>
      <c r="H31" s="37">
        <v>2.84172</v>
      </c>
      <c r="I31" s="37">
        <v>3.60588</v>
      </c>
      <c r="J31" s="37">
        <v>4.2028799999999995</v>
      </c>
      <c r="K31" s="37">
        <v>4.4894400000000001</v>
      </c>
      <c r="L31" s="37">
        <v>4.4416799999999999</v>
      </c>
      <c r="M31" s="37">
        <v>4.2984</v>
      </c>
      <c r="N31" s="37">
        <v>4.2984</v>
      </c>
      <c r="O31" s="37">
        <v>4.2984</v>
      </c>
      <c r="P31" s="37">
        <v>6.8535599999999999</v>
      </c>
      <c r="Q31" s="37">
        <v>7.4744399999999995</v>
      </c>
      <c r="R31" s="37">
        <v>6.9201254999999993</v>
      </c>
      <c r="S31" s="37">
        <v>6.1098360850294817</v>
      </c>
      <c r="T31" s="37">
        <v>5.1844809950484425</v>
      </c>
      <c r="U31" s="37">
        <v>5.1004240002256456</v>
      </c>
      <c r="V31" s="37">
        <v>7.8630457232826085</v>
      </c>
      <c r="W31" s="37">
        <v>8.3752869973694111</v>
      </c>
      <c r="X31" s="37">
        <v>9.4526991099902133</v>
      </c>
      <c r="Y31" s="37">
        <v>8.7742230740163478</v>
      </c>
      <c r="Z31" s="37">
        <v>7.0895308425345878</v>
      </c>
      <c r="AA31" s="37">
        <v>8.1488192903878911</v>
      </c>
      <c r="AB31" s="37">
        <v>8.8395730230250518</v>
      </c>
      <c r="AC31" s="37">
        <v>9.3048904005479187</v>
      </c>
      <c r="AD31" s="37">
        <v>9.7396185228428269</v>
      </c>
    </row>
    <row r="32" spans="1:30" x14ac:dyDescent="0.2">
      <c r="A32" s="38" t="s">
        <v>31</v>
      </c>
      <c r="B32" s="39"/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1.0981753103040002</v>
      </c>
      <c r="S32" s="40">
        <v>2.6620603483199998</v>
      </c>
      <c r="T32" s="40">
        <v>21.541990353791999</v>
      </c>
      <c r="U32" s="40">
        <v>55.568151655089608</v>
      </c>
      <c r="V32" s="40">
        <v>77.415600677752309</v>
      </c>
      <c r="W32" s="40">
        <v>92.593773226751992</v>
      </c>
      <c r="X32" s="40">
        <v>97.793523583787035</v>
      </c>
      <c r="Y32" s="40">
        <v>84.866967208896014</v>
      </c>
      <c r="Z32" s="40">
        <v>102.244545186048</v>
      </c>
      <c r="AA32" s="40">
        <v>116.18072382719998</v>
      </c>
      <c r="AB32" s="40">
        <v>128.13245662521601</v>
      </c>
      <c r="AC32" s="40">
        <v>118.481652466128</v>
      </c>
      <c r="AD32" s="40">
        <v>160.64107568404799</v>
      </c>
    </row>
    <row r="33" spans="1:30" x14ac:dyDescent="0.2">
      <c r="A33" s="38" t="s">
        <v>32</v>
      </c>
      <c r="B33" s="39"/>
      <c r="C33" s="40">
        <v>4.7759999999999997E-2</v>
      </c>
      <c r="D33" s="40">
        <v>0.11939999999999999</v>
      </c>
      <c r="E33" s="40">
        <v>9.5519999999999994E-2</v>
      </c>
      <c r="F33" s="40">
        <v>9.5519999999999994E-2</v>
      </c>
      <c r="G33" s="40">
        <v>9.5519999999999994E-2</v>
      </c>
      <c r="H33" s="40">
        <v>9.5519999999999994E-2</v>
      </c>
      <c r="I33" s="40">
        <v>9.5519999999999994E-2</v>
      </c>
      <c r="J33" s="40">
        <v>9.5519999999999994E-2</v>
      </c>
      <c r="K33" s="40">
        <v>0.11939999999999999</v>
      </c>
      <c r="L33" s="40">
        <v>0.11939999999999999</v>
      </c>
      <c r="M33" s="40">
        <v>0.11939999999999999</v>
      </c>
      <c r="N33" s="40">
        <v>0.11939999999999999</v>
      </c>
      <c r="O33" s="40">
        <v>0.16715999999999998</v>
      </c>
      <c r="P33" s="40">
        <v>0.21492</v>
      </c>
      <c r="Q33" s="40">
        <v>0.28655999999999998</v>
      </c>
      <c r="R33" s="40">
        <v>0.46083361319999994</v>
      </c>
      <c r="S33" s="40">
        <v>0.65035490128934403</v>
      </c>
      <c r="T33" s="40">
        <v>1.4249856413053441</v>
      </c>
      <c r="U33" s="40">
        <v>3.2444861662287354</v>
      </c>
      <c r="V33" s="40">
        <v>5.3943804868063161</v>
      </c>
      <c r="W33" s="40">
        <v>7.4983988613520092</v>
      </c>
      <c r="X33" s="40">
        <v>9.0752604660430283</v>
      </c>
      <c r="Y33" s="40">
        <v>10.202722513494988</v>
      </c>
      <c r="Z33" s="40">
        <v>11.278273490844281</v>
      </c>
      <c r="AA33" s="40">
        <v>12.19492822506346</v>
      </c>
      <c r="AB33" s="40">
        <v>12.997802932837127</v>
      </c>
      <c r="AC33" s="40">
        <v>13.944568035938902</v>
      </c>
      <c r="AD33" s="40">
        <v>14.311605438887041</v>
      </c>
    </row>
    <row r="34" spans="1:30" ht="13.5" thickBot="1" x14ac:dyDescent="0.25">
      <c r="A34" s="41" t="s">
        <v>33</v>
      </c>
      <c r="B34" s="42"/>
      <c r="C34" s="43">
        <v>4.7759999999999997E-2</v>
      </c>
      <c r="D34" s="43">
        <v>4.7759999999999997E-2</v>
      </c>
      <c r="E34" s="43">
        <v>4.7759999999999997E-2</v>
      </c>
      <c r="F34" s="43">
        <v>4.7759999999999997E-2</v>
      </c>
      <c r="G34" s="43">
        <v>4.7759999999999997E-2</v>
      </c>
      <c r="H34" s="43">
        <v>4.7759999999999997E-2</v>
      </c>
      <c r="I34" s="43">
        <v>4.7759999999999997E-2</v>
      </c>
      <c r="J34" s="43">
        <v>4.7759999999999997E-2</v>
      </c>
      <c r="K34" s="43">
        <v>4.7759999999999997E-2</v>
      </c>
      <c r="L34" s="43">
        <v>4.7759999999999997E-2</v>
      </c>
      <c r="M34" s="43">
        <v>4.7759999999999997E-2</v>
      </c>
      <c r="N34" s="43">
        <v>4.7759999999999997E-2</v>
      </c>
      <c r="O34" s="43">
        <v>0.44310641561533515</v>
      </c>
      <c r="P34" s="43">
        <v>1.2566070793219495</v>
      </c>
      <c r="Q34" s="43">
        <v>2.2960563925760793</v>
      </c>
      <c r="R34" s="43">
        <v>4.2380278575248163</v>
      </c>
      <c r="S34" s="43">
        <v>6.7542790037028393</v>
      </c>
      <c r="T34" s="43">
        <v>9.840679533776445</v>
      </c>
      <c r="U34" s="43">
        <v>13.340718995514106</v>
      </c>
      <c r="V34" s="43">
        <v>14.471110404301246</v>
      </c>
      <c r="W34" s="43">
        <v>15.701009855897393</v>
      </c>
      <c r="X34" s="43">
        <v>17.256942656974093</v>
      </c>
      <c r="Y34" s="43">
        <v>18.752484214851908</v>
      </c>
      <c r="Z34" s="43">
        <v>20.367413267015046</v>
      </c>
      <c r="AA34" s="43">
        <v>22.846835692976406</v>
      </c>
      <c r="AB34" s="43">
        <v>27.006210717095598</v>
      </c>
      <c r="AC34" s="43">
        <v>32.30189885646621</v>
      </c>
      <c r="AD34" s="43">
        <v>41.304777500105502</v>
      </c>
    </row>
    <row r="35" spans="1:30" ht="13.5" thickBot="1" x14ac:dyDescent="0.25">
      <c r="A35" s="44" t="s">
        <v>95</v>
      </c>
      <c r="B35" s="45"/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12.909895763940002</v>
      </c>
      <c r="W35" s="46">
        <v>8.5507786244735993</v>
      </c>
      <c r="X35" s="46">
        <v>14.180185863013453</v>
      </c>
      <c r="Y35" s="46">
        <v>27.357344185885989</v>
      </c>
      <c r="Z35" s="46">
        <v>38.520921001319678</v>
      </c>
      <c r="AA35" s="46">
        <v>41.572848536843026</v>
      </c>
      <c r="AB35" s="46">
        <v>43.974944721797222</v>
      </c>
      <c r="AC35" s="46">
        <v>41.69861359084333</v>
      </c>
      <c r="AD35" s="46">
        <v>69.956737837736796</v>
      </c>
    </row>
    <row r="36" spans="1:30" ht="13.5" thickBot="1" x14ac:dyDescent="0.25">
      <c r="A36" s="44" t="s">
        <v>35</v>
      </c>
      <c r="B36" s="45"/>
      <c r="C36" s="46">
        <v>1020.648</v>
      </c>
      <c r="D36" s="46">
        <v>1071.9899999999998</v>
      </c>
      <c r="E36" s="46">
        <v>1135.8019999999999</v>
      </c>
      <c r="F36" s="46">
        <v>1165.5579999999998</v>
      </c>
      <c r="G36" s="46">
        <v>1217.2439999999999</v>
      </c>
      <c r="H36" s="46">
        <v>1277.1859999999999</v>
      </c>
      <c r="I36" s="46">
        <v>1363.3579999999999</v>
      </c>
      <c r="J36" s="46">
        <v>1437.5759999999998</v>
      </c>
      <c r="K36" s="46">
        <v>1522.0279999999998</v>
      </c>
      <c r="L36" s="46">
        <v>1621.444</v>
      </c>
      <c r="M36" s="46">
        <v>1744.7679999999998</v>
      </c>
      <c r="N36" s="46">
        <v>1808.0639999999996</v>
      </c>
      <c r="O36" s="46">
        <v>1872.0479999999998</v>
      </c>
      <c r="P36" s="46">
        <v>1980.7519999999997</v>
      </c>
      <c r="Q36" s="46">
        <v>1982.8788143999998</v>
      </c>
      <c r="R36" s="46">
        <v>2094.2722086698218</v>
      </c>
      <c r="S36" s="46">
        <v>2225.4613488888226</v>
      </c>
      <c r="T36" s="46">
        <v>2224.1644820783526</v>
      </c>
      <c r="U36" s="46">
        <v>2294.0359546520003</v>
      </c>
      <c r="V36" s="46">
        <v>2173.1964914299183</v>
      </c>
      <c r="W36" s="46">
        <v>2186.2901641776443</v>
      </c>
      <c r="X36" s="46">
        <v>2139.232138231825</v>
      </c>
      <c r="Y36" s="46">
        <v>2078.1507800502959</v>
      </c>
      <c r="Z36" s="46">
        <v>2081.5202427201666</v>
      </c>
      <c r="AA36" s="46">
        <v>2075.7471402161082</v>
      </c>
      <c r="AB36" s="46">
        <v>2156.1678122457647</v>
      </c>
      <c r="AC36" s="46">
        <v>2199.3470449041438</v>
      </c>
      <c r="AD36" s="46">
        <v>2223.1306152814682</v>
      </c>
    </row>
    <row r="37" spans="1:30" ht="13.5" thickBot="1" x14ac:dyDescent="0.25">
      <c r="A37" s="44" t="s">
        <v>36</v>
      </c>
      <c r="B37" s="45"/>
      <c r="C37" s="47">
        <v>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47">
        <v>0</v>
      </c>
      <c r="X37" s="47">
        <v>0</v>
      </c>
      <c r="Y37" s="47">
        <v>0</v>
      </c>
      <c r="Z37" s="47">
        <v>0</v>
      </c>
      <c r="AA37" s="47">
        <v>0</v>
      </c>
      <c r="AB37" s="47">
        <v>0</v>
      </c>
      <c r="AC37" s="47">
        <v>0</v>
      </c>
      <c r="AD37" s="47">
        <v>0</v>
      </c>
    </row>
    <row r="38" spans="1:30" x14ac:dyDescent="0.2">
      <c r="A38" s="35" t="s">
        <v>37</v>
      </c>
      <c r="B38" s="36"/>
      <c r="C38" s="37">
        <f t="shared" ref="C38:AA38" si="4">C2+C7+C11+C25+C29+C30+C31+C32+C35</f>
        <v>6228.6384084272249</v>
      </c>
      <c r="D38" s="37">
        <f t="shared" si="4"/>
        <v>6376.3166445244515</v>
      </c>
      <c r="E38" s="37">
        <f t="shared" si="4"/>
        <v>6189.240554171769</v>
      </c>
      <c r="F38" s="37">
        <f t="shared" si="4"/>
        <v>6425.6776931912054</v>
      </c>
      <c r="G38" s="37">
        <f t="shared" si="4"/>
        <v>6643.4989585760104</v>
      </c>
      <c r="H38" s="37">
        <f t="shared" si="4"/>
        <v>6701.5925785416257</v>
      </c>
      <c r="I38" s="37">
        <f t="shared" si="4"/>
        <v>6971.1284883316785</v>
      </c>
      <c r="J38" s="37">
        <f t="shared" si="4"/>
        <v>7208.6598630148865</v>
      </c>
      <c r="K38" s="37">
        <f t="shared" si="4"/>
        <v>7833.7532384867609</v>
      </c>
      <c r="L38" s="37">
        <f t="shared" si="4"/>
        <v>8322.1311453434628</v>
      </c>
      <c r="M38" s="37">
        <f t="shared" si="4"/>
        <v>9069.0105057848905</v>
      </c>
      <c r="N38" s="37">
        <f t="shared" si="4"/>
        <v>9453.5054065197546</v>
      </c>
      <c r="O38" s="37">
        <f t="shared" si="4"/>
        <v>9436.0463968898966</v>
      </c>
      <c r="P38" s="37">
        <f t="shared" si="4"/>
        <v>9648.4559192450779</v>
      </c>
      <c r="Q38" s="37">
        <f t="shared" si="4"/>
        <v>9924.6752331438638</v>
      </c>
      <c r="R38" s="37">
        <f t="shared" si="4"/>
        <v>10507.369334758157</v>
      </c>
      <c r="S38" s="37">
        <f t="shared" si="4"/>
        <v>10711.603893888254</v>
      </c>
      <c r="T38" s="37">
        <f t="shared" si="4"/>
        <v>10896.410666473879</v>
      </c>
      <c r="U38" s="37">
        <f t="shared" si="4"/>
        <v>10878.830731981267</v>
      </c>
      <c r="V38" s="37">
        <f t="shared" si="4"/>
        <v>9780.251032820921</v>
      </c>
      <c r="W38" s="37">
        <f t="shared" si="4"/>
        <v>9665.4161484332653</v>
      </c>
      <c r="X38" s="37">
        <f t="shared" si="4"/>
        <v>8919.2677243728449</v>
      </c>
      <c r="Y38" s="37">
        <f t="shared" si="4"/>
        <v>8564.6305025647962</v>
      </c>
      <c r="Z38" s="37">
        <f t="shared" si="4"/>
        <v>8746.4932193980367</v>
      </c>
      <c r="AA38" s="37">
        <f t="shared" si="4"/>
        <v>8697.1967767644492</v>
      </c>
      <c r="AB38" s="37">
        <f>AB2+AB7+AB11+AB25+AB29+AB30+AB31+AB32+AB35</f>
        <v>9119.368492262196</v>
      </c>
      <c r="AC38" s="37">
        <f>AC2+AC7+AC11+AC25+AC29+AC30+AC31+AC32+AC35</f>
        <v>9406.4239417402005</v>
      </c>
      <c r="AD38" s="37">
        <f>AD2+AD7+AD11+AD25+AD29+AD30+AD31+AD32+AD35</f>
        <v>9541.771222790474</v>
      </c>
    </row>
    <row r="39" spans="1:30" ht="13.5" thickBot="1" x14ac:dyDescent="0.25">
      <c r="A39" s="38" t="s">
        <v>38</v>
      </c>
      <c r="B39" s="39"/>
      <c r="C39" s="40">
        <f>C2+C7+C11+C25</f>
        <v>6120.9157284272242</v>
      </c>
      <c r="D39" s="40">
        <f t="shared" ref="D39:AD39" si="5">D2+D7+D11+D25</f>
        <v>6272.8371768270736</v>
      </c>
      <c r="E39" s="40">
        <f t="shared" si="5"/>
        <v>6097.5891141717693</v>
      </c>
      <c r="F39" s="40">
        <f t="shared" si="5"/>
        <v>6332.3068931912057</v>
      </c>
      <c r="G39" s="40">
        <f t="shared" si="5"/>
        <v>6550.2321076484423</v>
      </c>
      <c r="H39" s="40">
        <f t="shared" si="5"/>
        <v>6609.7863692707106</v>
      </c>
      <c r="I39" s="40">
        <f t="shared" si="5"/>
        <v>6872.9975701415788</v>
      </c>
      <c r="J39" s="40">
        <f t="shared" si="5"/>
        <v>7112.5184222137696</v>
      </c>
      <c r="K39" s="40">
        <f t="shared" si="5"/>
        <v>7716.8307115257812</v>
      </c>
      <c r="L39" s="40">
        <f t="shared" si="5"/>
        <v>8212.4530248999508</v>
      </c>
      <c r="M39" s="40">
        <f t="shared" si="5"/>
        <v>8951.5279137680373</v>
      </c>
      <c r="N39" s="40">
        <f t="shared" si="5"/>
        <v>9323.7950203773398</v>
      </c>
      <c r="O39" s="40">
        <f t="shared" si="5"/>
        <v>9306.4801923921787</v>
      </c>
      <c r="P39" s="40">
        <f t="shared" si="5"/>
        <v>9522.6269992744183</v>
      </c>
      <c r="Q39" s="40">
        <f t="shared" si="5"/>
        <v>9778.4348706608489</v>
      </c>
      <c r="R39" s="40">
        <f t="shared" si="5"/>
        <v>10323.799554268602</v>
      </c>
      <c r="S39" s="40">
        <f t="shared" si="5"/>
        <v>10522.279507302404</v>
      </c>
      <c r="T39" s="40">
        <f t="shared" si="5"/>
        <v>10689.549880173594</v>
      </c>
      <c r="U39" s="40">
        <f t="shared" si="5"/>
        <v>10648.671062781732</v>
      </c>
      <c r="V39" s="40">
        <f t="shared" si="5"/>
        <v>9504.9849163149665</v>
      </c>
      <c r="W39" s="40">
        <f t="shared" si="5"/>
        <v>9369.2443618945927</v>
      </c>
      <c r="X39" s="40">
        <f t="shared" si="5"/>
        <v>8622.6488622263369</v>
      </c>
      <c r="Y39" s="40">
        <f t="shared" si="5"/>
        <v>8266.8252029562718</v>
      </c>
      <c r="Z39" s="40">
        <f t="shared" si="5"/>
        <v>8407.1430592284032</v>
      </c>
      <c r="AA39" s="40">
        <f t="shared" si="5"/>
        <v>8309.6190923558752</v>
      </c>
      <c r="AB39" s="40">
        <f t="shared" si="5"/>
        <v>8714.1995326247634</v>
      </c>
      <c r="AC39" s="40">
        <f t="shared" si="5"/>
        <v>9008.5793359453673</v>
      </c>
      <c r="AD39" s="40">
        <f t="shared" si="5"/>
        <v>9054.9308723861832</v>
      </c>
    </row>
    <row r="40" spans="1:30" ht="13.5" thickBot="1" x14ac:dyDescent="0.25">
      <c r="A40" s="44" t="s">
        <v>39</v>
      </c>
      <c r="B40" s="45"/>
      <c r="C40" s="46">
        <f t="shared" ref="C40:AA40" si="6">C2+C7+C11+C25+C26+C35+C36+C37</f>
        <v>7249.381928427224</v>
      </c>
      <c r="D40" s="46">
        <f t="shared" si="6"/>
        <v>7448.4738045244512</v>
      </c>
      <c r="E40" s="46">
        <f t="shared" si="6"/>
        <v>7325.1858341717689</v>
      </c>
      <c r="F40" s="46">
        <f t="shared" si="6"/>
        <v>7591.3789731912057</v>
      </c>
      <c r="G40" s="46">
        <f t="shared" si="6"/>
        <v>7860.8862385760103</v>
      </c>
      <c r="H40" s="46">
        <f t="shared" si="6"/>
        <v>7978.9218585416247</v>
      </c>
      <c r="I40" s="46">
        <f t="shared" si="6"/>
        <v>8334.6297683316789</v>
      </c>
      <c r="J40" s="46">
        <f t="shared" si="6"/>
        <v>8646.3791430148867</v>
      </c>
      <c r="K40" s="46">
        <f t="shared" si="6"/>
        <v>9355.9483984867602</v>
      </c>
      <c r="L40" s="46">
        <f t="shared" si="6"/>
        <v>9943.7423053434632</v>
      </c>
      <c r="M40" s="46">
        <f t="shared" si="6"/>
        <v>10813.945665784891</v>
      </c>
      <c r="N40" s="46">
        <f t="shared" si="6"/>
        <v>11261.736566519754</v>
      </c>
      <c r="O40" s="46">
        <f t="shared" si="6"/>
        <v>11308.704663305514</v>
      </c>
      <c r="P40" s="46">
        <f t="shared" si="6"/>
        <v>11630.6794463244</v>
      </c>
      <c r="Q40" s="46">
        <f t="shared" si="6"/>
        <v>11910.136663936439</v>
      </c>
      <c r="R40" s="46">
        <f t="shared" si="6"/>
        <v>12606.340404898703</v>
      </c>
      <c r="S40" s="46">
        <f t="shared" si="6"/>
        <v>12944.469876682067</v>
      </c>
      <c r="T40" s="46">
        <f t="shared" si="6"/>
        <v>13131.840813727315</v>
      </c>
      <c r="U40" s="46">
        <f t="shared" si="6"/>
        <v>13189.451891795008</v>
      </c>
      <c r="V40" s="46">
        <f t="shared" si="6"/>
        <v>11973.313015141946</v>
      </c>
      <c r="W40" s="46">
        <f t="shared" si="6"/>
        <v>11874.905721328159</v>
      </c>
      <c r="X40" s="46">
        <f t="shared" si="6"/>
        <v>11084.832065727689</v>
      </c>
      <c r="Y40" s="46">
        <f t="shared" si="6"/>
        <v>10671.736489343439</v>
      </c>
      <c r="Z40" s="46">
        <f t="shared" si="6"/>
        <v>10859.65914887606</v>
      </c>
      <c r="AA40" s="46">
        <f t="shared" si="6"/>
        <v>10807.985680898597</v>
      </c>
      <c r="AB40" s="46">
        <f>AB2+AB7+AB11+AB25+AB26+AB35+AB36+AB37</f>
        <v>11315.540318157893</v>
      </c>
      <c r="AC40" s="46">
        <f>AC2+AC7+AC11+AC25+AC26+AC35+AC36+AC37</f>
        <v>11652.01745353675</v>
      </c>
      <c r="AD40" s="46">
        <f>AD2+AD7+AD11+AD25+AD26+AD35+AD36+AD37</f>
        <v>11820.518221010934</v>
      </c>
    </row>
    <row r="41" spans="1:30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30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30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30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30" s="21" customForma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30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30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30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s="21" customForma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s="21" customForma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s="21" customForma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s="21" customForma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s="21" customForma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s="21" customForma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x14ac:dyDescent="0.2">
      <c r="A62" s="59"/>
      <c r="B62"/>
    </row>
    <row r="63" spans="1:18" x14ac:dyDescent="0.2">
      <c r="A63" s="59"/>
      <c r="B63"/>
    </row>
    <row r="64" spans="1:18" x14ac:dyDescent="0.2">
      <c r="A64" s="59"/>
      <c r="B64"/>
    </row>
    <row r="65" spans="1:2" x14ac:dyDescent="0.2">
      <c r="A65" s="59"/>
      <c r="B65"/>
    </row>
    <row r="66" spans="1:2" x14ac:dyDescent="0.2">
      <c r="A66" s="59"/>
      <c r="B66"/>
    </row>
    <row r="67" spans="1:2" x14ac:dyDescent="0.2">
      <c r="A67" s="59"/>
      <c r="B67"/>
    </row>
    <row r="68" spans="1:2" x14ac:dyDescent="0.2">
      <c r="A68" s="59"/>
      <c r="B68"/>
    </row>
    <row r="69" spans="1:2" x14ac:dyDescent="0.2">
      <c r="A69" s="59"/>
      <c r="B69"/>
    </row>
    <row r="70" spans="1:2" x14ac:dyDescent="0.2">
      <c r="A70" s="59"/>
      <c r="B70"/>
    </row>
    <row r="71" spans="1:2" x14ac:dyDescent="0.2">
      <c r="A71" s="59"/>
      <c r="B71"/>
    </row>
    <row r="72" spans="1:2" s="52" customFormat="1" x14ac:dyDescent="0.2">
      <c r="A72" s="59"/>
      <c r="B72"/>
    </row>
    <row r="73" spans="1:2" x14ac:dyDescent="0.2">
      <c r="B73"/>
    </row>
    <row r="74" spans="1:2" x14ac:dyDescent="0.2">
      <c r="B74"/>
    </row>
    <row r="75" spans="1:2" x14ac:dyDescent="0.2">
      <c r="B75"/>
    </row>
  </sheetData>
  <pageMargins left="0.78740157480314965" right="0.78740157480314965" top="0.78740157480314965" bottom="0.78740157480314965" header="0.51181102362204722" footer="0.51181102362204722"/>
  <pageSetup paperSize="8" orientation="landscape" cellComments="asDisplayed" r:id="rId1"/>
  <headerFooter alignWithMargins="0">
    <oddFooter>&amp;L&amp;F&amp;CPage &amp;P of &amp;N&amp;R&amp;A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D599"/>
  <sheetViews>
    <sheetView zoomScale="75" zoomScaleNormal="75" workbookViewId="0">
      <pane xSplit="2" ySplit="1" topLeftCell="C2" activePane="bottomRight" state="frozen"/>
      <selection activeCell="AD41" sqref="AD41"/>
      <selection pane="topRight" activeCell="AD41" sqref="AD41"/>
      <selection pane="bottomLeft" activeCell="AD41" sqref="AD41"/>
      <selection pane="bottomRight" activeCell="C2" sqref="C2"/>
    </sheetView>
  </sheetViews>
  <sheetFormatPr defaultRowHeight="12.75" x14ac:dyDescent="0.2"/>
  <cols>
    <col min="1" max="1" width="38.28515625" style="53" customWidth="1"/>
    <col min="2" max="2" width="8.5703125" style="8" bestFit="1" customWidth="1"/>
    <col min="3" max="16384" width="9.140625" style="8"/>
  </cols>
  <sheetData>
    <row r="1" spans="1:30" s="4" customFormat="1" ht="47.25" customHeight="1" thickBot="1" x14ac:dyDescent="0.25">
      <c r="A1" s="1" t="s">
        <v>0</v>
      </c>
      <c r="B1" s="2"/>
      <c r="C1" s="3">
        <v>1990</v>
      </c>
      <c r="D1" s="3">
        <v>1991</v>
      </c>
      <c r="E1" s="3">
        <v>1992</v>
      </c>
      <c r="F1" s="3">
        <v>1993</v>
      </c>
      <c r="G1" s="3">
        <v>1994</v>
      </c>
      <c r="H1" s="3">
        <v>1995</v>
      </c>
      <c r="I1" s="3">
        <v>1996</v>
      </c>
      <c r="J1" s="3">
        <v>1997</v>
      </c>
      <c r="K1" s="3">
        <v>1998</v>
      </c>
      <c r="L1" s="3">
        <v>1999</v>
      </c>
      <c r="M1" s="3">
        <v>2000</v>
      </c>
      <c r="N1" s="3">
        <v>2001</v>
      </c>
      <c r="O1" s="3">
        <v>2002</v>
      </c>
      <c r="P1" s="3">
        <v>2003</v>
      </c>
      <c r="Q1" s="3">
        <v>2004</v>
      </c>
      <c r="R1" s="3">
        <v>2005</v>
      </c>
      <c r="S1" s="3">
        <v>2006</v>
      </c>
      <c r="T1" s="3">
        <v>2007</v>
      </c>
      <c r="U1" s="3">
        <v>2008</v>
      </c>
      <c r="V1" s="3">
        <v>2009</v>
      </c>
      <c r="W1" s="3">
        <v>2010</v>
      </c>
      <c r="X1" s="3">
        <v>2011</v>
      </c>
      <c r="Y1" s="3">
        <v>2012</v>
      </c>
      <c r="Z1" s="3">
        <v>2013</v>
      </c>
      <c r="AA1" s="3">
        <v>2014</v>
      </c>
      <c r="AB1" s="3">
        <v>2015</v>
      </c>
      <c r="AC1" s="3">
        <v>2016</v>
      </c>
      <c r="AD1" s="3">
        <v>2017</v>
      </c>
    </row>
    <row r="2" spans="1:30" x14ac:dyDescent="0.2">
      <c r="A2" s="5" t="s">
        <v>1</v>
      </c>
      <c r="B2" s="6"/>
      <c r="C2" s="7">
        <v>216.16737107311755</v>
      </c>
      <c r="D2" s="7">
        <v>216.97276371212419</v>
      </c>
      <c r="E2" s="7">
        <v>109.31331307439278</v>
      </c>
      <c r="F2" s="7">
        <v>133.97511139801873</v>
      </c>
      <c r="G2" s="7">
        <v>51.502525974877138</v>
      </c>
      <c r="H2" s="7">
        <v>71.361330493435972</v>
      </c>
      <c r="I2" s="7">
        <v>119.48850463211993</v>
      </c>
      <c r="J2" s="7">
        <v>89.836760818119018</v>
      </c>
      <c r="K2" s="7">
        <v>77.851219227692312</v>
      </c>
      <c r="L2" s="7">
        <v>63.954348211409396</v>
      </c>
      <c r="M2" s="7">
        <v>112.63803845199546</v>
      </c>
      <c r="N2" s="7">
        <v>129.22271703120248</v>
      </c>
      <c r="O2" s="7">
        <v>122.142618</v>
      </c>
      <c r="P2" s="7">
        <v>175.40484891839998</v>
      </c>
      <c r="Q2" s="7">
        <v>194.12420400000002</v>
      </c>
      <c r="R2" s="7">
        <v>211.69285670000002</v>
      </c>
      <c r="S2" s="7">
        <v>182.62409360000004</v>
      </c>
      <c r="T2" s="7">
        <v>185.76954267900001</v>
      </c>
      <c r="U2" s="7">
        <v>164.96235489999998</v>
      </c>
      <c r="V2" s="7">
        <v>112.44486935400002</v>
      </c>
      <c r="W2" s="7">
        <v>112.72280855291704</v>
      </c>
      <c r="X2" s="7">
        <v>98.241617264867955</v>
      </c>
      <c r="Y2" s="7">
        <v>97.01548586100003</v>
      </c>
      <c r="Z2" s="7">
        <v>82.219260042000002</v>
      </c>
      <c r="AA2" s="7">
        <v>106.99296694975001</v>
      </c>
      <c r="AB2" s="7">
        <v>105.87353632300002</v>
      </c>
      <c r="AC2" s="7">
        <v>106.48111522751002</v>
      </c>
      <c r="AD2" s="7">
        <v>102.26776035150002</v>
      </c>
    </row>
    <row r="3" spans="1:30" x14ac:dyDescent="0.2">
      <c r="A3" s="9" t="s">
        <v>2</v>
      </c>
      <c r="B3" s="10"/>
      <c r="C3" s="11">
        <v>216.16737107311755</v>
      </c>
      <c r="D3" s="11">
        <v>216.97276371212416</v>
      </c>
      <c r="E3" s="11">
        <v>109.31331307439277</v>
      </c>
      <c r="F3" s="11">
        <v>133.9751113980187</v>
      </c>
      <c r="G3" s="11">
        <v>51.50252597487713</v>
      </c>
      <c r="H3" s="11">
        <v>71.361330493435958</v>
      </c>
      <c r="I3" s="11">
        <v>119.48850463211991</v>
      </c>
      <c r="J3" s="11">
        <v>89.836760818118989</v>
      </c>
      <c r="K3" s="11">
        <v>77.851219227692297</v>
      </c>
      <c r="L3" s="11">
        <v>63.954348211409382</v>
      </c>
      <c r="M3" s="11">
        <v>112.63803845199543</v>
      </c>
      <c r="N3" s="11">
        <v>129.22271703120245</v>
      </c>
      <c r="O3" s="11">
        <v>122.14261799999998</v>
      </c>
      <c r="P3" s="11">
        <v>175.40484891839998</v>
      </c>
      <c r="Q3" s="11">
        <v>194.12420399999999</v>
      </c>
      <c r="R3" s="11">
        <v>211.69285670000005</v>
      </c>
      <c r="S3" s="11">
        <v>182.62409360000001</v>
      </c>
      <c r="T3" s="11">
        <v>185.76954267899998</v>
      </c>
      <c r="U3" s="11">
        <v>164.96235490000001</v>
      </c>
      <c r="V3" s="11">
        <v>112.44486935400002</v>
      </c>
      <c r="W3" s="11">
        <v>112.72280855291704</v>
      </c>
      <c r="X3" s="11">
        <v>98.241617264867955</v>
      </c>
      <c r="Y3" s="11">
        <v>97.015485861000016</v>
      </c>
      <c r="Z3" s="11">
        <v>82.219260042000016</v>
      </c>
      <c r="AA3" s="11">
        <v>106.99296694975</v>
      </c>
      <c r="AB3" s="11">
        <v>105.87353632300002</v>
      </c>
      <c r="AC3" s="11">
        <v>106.48111522751</v>
      </c>
      <c r="AD3" s="11">
        <v>102.2677603515</v>
      </c>
    </row>
    <row r="4" spans="1:30" x14ac:dyDescent="0.2">
      <c r="A4" s="12" t="s">
        <v>3</v>
      </c>
      <c r="B4" s="13"/>
      <c r="C4" s="14">
        <v>0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4">
        <v>0</v>
      </c>
      <c r="S4" s="14">
        <v>0</v>
      </c>
      <c r="T4" s="14">
        <v>0</v>
      </c>
      <c r="U4" s="14">
        <v>0.25403000000000003</v>
      </c>
      <c r="V4" s="14">
        <v>0</v>
      </c>
      <c r="W4" s="14">
        <v>0</v>
      </c>
      <c r="X4" s="14">
        <v>0</v>
      </c>
      <c r="Y4" s="14">
        <v>0</v>
      </c>
      <c r="Z4" s="14">
        <v>0</v>
      </c>
      <c r="AA4" s="14">
        <v>0</v>
      </c>
      <c r="AB4" s="14">
        <v>0.12516630000000001</v>
      </c>
      <c r="AC4" s="14">
        <v>1.1924780000000001E-2</v>
      </c>
      <c r="AD4" s="14">
        <v>0</v>
      </c>
    </row>
    <row r="5" spans="1:30" x14ac:dyDescent="0.2">
      <c r="A5" s="12" t="s">
        <v>4</v>
      </c>
      <c r="B5" s="13"/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</row>
    <row r="6" spans="1:30" ht="13.5" thickBot="1" x14ac:dyDescent="0.25">
      <c r="A6" s="15" t="s">
        <v>5</v>
      </c>
      <c r="B6" s="16"/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</row>
    <row r="7" spans="1:30" s="21" customFormat="1" x14ac:dyDescent="0.2">
      <c r="A7" s="18" t="s">
        <v>6</v>
      </c>
      <c r="B7" s="19"/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0.37194972191999992</v>
      </c>
      <c r="S7" s="20">
        <v>0.33145439999999998</v>
      </c>
      <c r="T7" s="20">
        <v>0.7267538797248001</v>
      </c>
      <c r="U7" s="20">
        <v>0.6164248994399999</v>
      </c>
      <c r="V7" s="20">
        <v>1.16959272176</v>
      </c>
      <c r="W7" s="20">
        <v>0.4437713532</v>
      </c>
      <c r="X7" s="20">
        <v>0.44098947647999992</v>
      </c>
      <c r="Y7" s="20">
        <v>0.7425750351599999</v>
      </c>
      <c r="Z7" s="20">
        <v>0.52245437108000004</v>
      </c>
      <c r="AA7" s="20">
        <v>0.67961957027999997</v>
      </c>
      <c r="AB7" s="20">
        <v>0.80564567328000003</v>
      </c>
      <c r="AC7" s="20">
        <v>0.83999387723999996</v>
      </c>
      <c r="AD7" s="20">
        <v>0.72605210495999994</v>
      </c>
    </row>
    <row r="8" spans="1:30" s="21" customFormat="1" x14ac:dyDescent="0.2">
      <c r="A8" s="9" t="s">
        <v>7</v>
      </c>
      <c r="B8" s="10"/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0.37194972191999992</v>
      </c>
      <c r="S8" s="11">
        <v>0.33145439999999998</v>
      </c>
      <c r="T8" s="11">
        <v>0.43437387972480002</v>
      </c>
      <c r="U8" s="11">
        <v>0.6164248994399999</v>
      </c>
      <c r="V8" s="11">
        <v>0.57242872175999993</v>
      </c>
      <c r="W8" s="11">
        <v>0.4437713532</v>
      </c>
      <c r="X8" s="11">
        <v>0.44098947647999992</v>
      </c>
      <c r="Y8" s="11">
        <v>0.7425750351599999</v>
      </c>
      <c r="Z8" s="11">
        <v>0.48878637108</v>
      </c>
      <c r="AA8" s="11">
        <v>0.67961957027999997</v>
      </c>
      <c r="AB8" s="11">
        <v>0.80564567328000003</v>
      </c>
      <c r="AC8" s="11">
        <v>0.83999387723999996</v>
      </c>
      <c r="AD8" s="11">
        <v>0.72605210495999994</v>
      </c>
    </row>
    <row r="9" spans="1:30" x14ac:dyDescent="0.2">
      <c r="A9" s="9" t="s">
        <v>8</v>
      </c>
      <c r="B9" s="10"/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</row>
    <row r="10" spans="1:30" ht="13.5" thickBot="1" x14ac:dyDescent="0.25">
      <c r="A10" s="15" t="s">
        <v>9</v>
      </c>
      <c r="B10" s="16"/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0.29238000000000003</v>
      </c>
      <c r="U10" s="17">
        <v>0</v>
      </c>
      <c r="V10" s="17">
        <v>0.59716400000000003</v>
      </c>
      <c r="W10" s="17">
        <v>0</v>
      </c>
      <c r="X10" s="17">
        <v>0</v>
      </c>
      <c r="Y10" s="17">
        <v>0</v>
      </c>
      <c r="Z10" s="17">
        <v>3.3667999999999997E-2</v>
      </c>
      <c r="AA10" s="17">
        <v>0</v>
      </c>
      <c r="AB10" s="17">
        <v>0</v>
      </c>
      <c r="AC10" s="17">
        <v>0</v>
      </c>
      <c r="AD10" s="17">
        <v>0</v>
      </c>
    </row>
    <row r="11" spans="1:30" x14ac:dyDescent="0.2">
      <c r="A11" s="5" t="s">
        <v>10</v>
      </c>
      <c r="B11" s="6"/>
      <c r="C11" s="7">
        <v>696.2591624846774</v>
      </c>
      <c r="D11" s="7">
        <v>712.11806043507204</v>
      </c>
      <c r="E11" s="7">
        <v>774.92935384835221</v>
      </c>
      <c r="F11" s="7">
        <v>782.32840144143006</v>
      </c>
      <c r="G11" s="7">
        <v>983.52681631827863</v>
      </c>
      <c r="H11" s="7">
        <v>982.61223926149751</v>
      </c>
      <c r="I11" s="7">
        <v>872.13521151748421</v>
      </c>
      <c r="J11" s="7">
        <v>997.89862528973549</v>
      </c>
      <c r="K11" s="7">
        <v>999.39528389744157</v>
      </c>
      <c r="L11" s="7">
        <v>1081.3352659941745</v>
      </c>
      <c r="M11" s="7">
        <v>1200.6117286982367</v>
      </c>
      <c r="N11" s="7">
        <v>1171.4940367216184</v>
      </c>
      <c r="O11" s="7">
        <v>1100.0484624562489</v>
      </c>
      <c r="P11" s="7">
        <v>1098.1762405417098</v>
      </c>
      <c r="Q11" s="7">
        <v>1098.4697331168331</v>
      </c>
      <c r="R11" s="7">
        <v>1136.2188959155599</v>
      </c>
      <c r="S11" s="7">
        <v>1024.127904460353</v>
      </c>
      <c r="T11" s="7">
        <v>1007.4520276222997</v>
      </c>
      <c r="U11" s="7">
        <v>997.94637976067804</v>
      </c>
      <c r="V11" s="7">
        <v>764.73848682083315</v>
      </c>
      <c r="W11" s="7">
        <v>757.3031288449456</v>
      </c>
      <c r="X11" s="7">
        <v>575.85097216865302</v>
      </c>
      <c r="Y11" s="7">
        <v>514.1547550536809</v>
      </c>
      <c r="Z11" s="7">
        <v>544.9422693926</v>
      </c>
      <c r="AA11" s="7">
        <v>477.88944127661011</v>
      </c>
      <c r="AB11" s="7">
        <v>464.39875971690395</v>
      </c>
      <c r="AC11" s="7">
        <v>484.49587208794946</v>
      </c>
      <c r="AD11" s="7">
        <v>497.0094336283849</v>
      </c>
    </row>
    <row r="12" spans="1:30" x14ac:dyDescent="0.2">
      <c r="A12" s="9" t="s">
        <v>11</v>
      </c>
      <c r="B12" s="10"/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</row>
    <row r="13" spans="1:30" x14ac:dyDescent="0.2">
      <c r="A13" s="22" t="s">
        <v>12</v>
      </c>
      <c r="B13" s="23"/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</row>
    <row r="14" spans="1:30" s="21" customFormat="1" x14ac:dyDescent="0.2">
      <c r="A14" s="12" t="s">
        <v>13</v>
      </c>
      <c r="B14" s="13"/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</row>
    <row r="15" spans="1:30" s="25" customFormat="1" x14ac:dyDescent="0.2">
      <c r="A15" s="9" t="s">
        <v>14</v>
      </c>
      <c r="B15" s="10"/>
      <c r="C15" s="11">
        <v>16.889600000000002</v>
      </c>
      <c r="D15" s="11">
        <v>17.9452</v>
      </c>
      <c r="E15" s="11">
        <v>16.889600000000002</v>
      </c>
      <c r="F15" s="11">
        <v>19.000800000000002</v>
      </c>
      <c r="G15" s="11">
        <v>32.723600000000005</v>
      </c>
      <c r="H15" s="11">
        <v>42.224000000000004</v>
      </c>
      <c r="I15" s="11">
        <v>57.002400000000009</v>
      </c>
      <c r="J15" s="11">
        <v>62.280400000000007</v>
      </c>
      <c r="K15" s="11">
        <v>73.89200000000001</v>
      </c>
      <c r="L15" s="11">
        <v>93.948400000000007</v>
      </c>
      <c r="M15" s="11">
        <v>89.726000000000013</v>
      </c>
      <c r="N15" s="11">
        <v>101.33760000000001</v>
      </c>
      <c r="O15" s="11">
        <v>104.5044</v>
      </c>
      <c r="P15" s="11">
        <v>121.39400000000001</v>
      </c>
      <c r="Q15" s="11">
        <v>120.33840000000001</v>
      </c>
      <c r="R15" s="11">
        <v>124.48317264491348</v>
      </c>
      <c r="S15" s="11">
        <v>124.0143172615429</v>
      </c>
      <c r="T15" s="11">
        <v>123.65265077035595</v>
      </c>
      <c r="U15" s="11">
        <v>137.51057532333334</v>
      </c>
      <c r="V15" s="11">
        <v>143.32778460000003</v>
      </c>
      <c r="W15" s="11">
        <v>112.26846467200001</v>
      </c>
      <c r="X15" s="11">
        <v>88.737114257792015</v>
      </c>
      <c r="Y15" s="11">
        <v>75.838018698624012</v>
      </c>
      <c r="Z15" s="11">
        <v>78.452683318464011</v>
      </c>
      <c r="AA15" s="11">
        <v>74.340789775616003</v>
      </c>
      <c r="AB15" s="11">
        <v>86.065701595328008</v>
      </c>
      <c r="AC15" s="11">
        <v>90.583842122592017</v>
      </c>
      <c r="AD15" s="11">
        <v>85.871634264416016</v>
      </c>
    </row>
    <row r="16" spans="1:30" s="25" customFormat="1" x14ac:dyDescent="0.2">
      <c r="A16" s="12" t="s">
        <v>15</v>
      </c>
      <c r="B16" s="13"/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</row>
    <row r="17" spans="1:30" s="25" customFormat="1" x14ac:dyDescent="0.2">
      <c r="A17" s="12" t="s">
        <v>16</v>
      </c>
      <c r="B17" s="13"/>
      <c r="C17" s="14">
        <v>421.53719999999998</v>
      </c>
      <c r="D17" s="14">
        <v>398.145825</v>
      </c>
      <c r="E17" s="14">
        <v>479.15384999999998</v>
      </c>
      <c r="F17" s="14">
        <v>489.249075</v>
      </c>
      <c r="G17" s="14">
        <v>625.41150000000005</v>
      </c>
      <c r="H17" s="14">
        <v>582.32212500000003</v>
      </c>
      <c r="I17" s="14">
        <v>545.14215000000002</v>
      </c>
      <c r="J17" s="14">
        <v>597.588075</v>
      </c>
      <c r="K17" s="14">
        <v>590.94000000000005</v>
      </c>
      <c r="L17" s="14">
        <v>630.75810000000001</v>
      </c>
      <c r="M17" s="14">
        <v>672.54600000000005</v>
      </c>
      <c r="N17" s="14">
        <v>570.5385</v>
      </c>
      <c r="O17" s="14">
        <v>515.8062000000001</v>
      </c>
      <c r="P17" s="14">
        <v>479.78699999999998</v>
      </c>
      <c r="Q17" s="14">
        <v>483.16379999999998</v>
      </c>
      <c r="R17" s="14">
        <v>472.04686549630617</v>
      </c>
      <c r="S17" s="14">
        <v>371.57788578243549</v>
      </c>
      <c r="T17" s="14">
        <v>359.42461103004655</v>
      </c>
      <c r="U17" s="14">
        <v>330.84457072990529</v>
      </c>
      <c r="V17" s="14">
        <v>259.33567793709091</v>
      </c>
      <c r="W17" s="14">
        <v>311.46741909322031</v>
      </c>
      <c r="X17" s="14">
        <v>169.81458863852004</v>
      </c>
      <c r="Y17" s="14">
        <v>108.5320391815533</v>
      </c>
      <c r="Z17" s="14">
        <v>137.80948836278563</v>
      </c>
      <c r="AA17" s="14">
        <v>74.899494885398312</v>
      </c>
      <c r="AB17" s="14">
        <v>40.857508350910173</v>
      </c>
      <c r="AC17" s="14">
        <v>34.565986353677957</v>
      </c>
      <c r="AD17" s="14">
        <v>46.263983698076963</v>
      </c>
    </row>
    <row r="18" spans="1:30" s="25" customFormat="1" x14ac:dyDescent="0.2">
      <c r="A18" s="12" t="s">
        <v>17</v>
      </c>
      <c r="B18" s="13"/>
      <c r="C18" s="14">
        <v>61.764838709677427</v>
      </c>
      <c r="D18" s="14">
        <v>66.190580685072106</v>
      </c>
      <c r="E18" s="14">
        <v>64.476343698352281</v>
      </c>
      <c r="F18" s="14">
        <v>67.404689941430007</v>
      </c>
      <c r="G18" s="14">
        <v>71.501748843278662</v>
      </c>
      <c r="H18" s="14">
        <v>70.595274036497628</v>
      </c>
      <c r="I18" s="14">
        <v>68.954046867484379</v>
      </c>
      <c r="J18" s="14">
        <v>69.5299281897356</v>
      </c>
      <c r="K18" s="14">
        <v>75.575570922441401</v>
      </c>
      <c r="L18" s="14">
        <v>79.313867544174698</v>
      </c>
      <c r="M18" s="14">
        <v>86.364975498236788</v>
      </c>
      <c r="N18" s="14">
        <v>91.018499721618355</v>
      </c>
      <c r="O18" s="14">
        <v>88.371807331248817</v>
      </c>
      <c r="P18" s="14">
        <v>88.9627282567847</v>
      </c>
      <c r="Q18" s="14">
        <v>92.312183391833329</v>
      </c>
      <c r="R18" s="14">
        <v>103.06537535559191</v>
      </c>
      <c r="S18" s="14">
        <v>102.37922338440711</v>
      </c>
      <c r="T18" s="14">
        <v>103.39105762198849</v>
      </c>
      <c r="U18" s="14">
        <v>113.36160253234469</v>
      </c>
      <c r="V18" s="14">
        <v>80.085736826201824</v>
      </c>
      <c r="W18" s="14">
        <v>102.7043830632411</v>
      </c>
      <c r="X18" s="14">
        <v>99.343121735112433</v>
      </c>
      <c r="Y18" s="14">
        <v>95.810763081102266</v>
      </c>
      <c r="Z18" s="14">
        <v>116.04864852827433</v>
      </c>
      <c r="AA18" s="14">
        <v>104.24548117915695</v>
      </c>
      <c r="AB18" s="14">
        <v>105.82411849612531</v>
      </c>
      <c r="AC18" s="14">
        <v>113.35974676732269</v>
      </c>
      <c r="AD18" s="14">
        <v>116.65689702792893</v>
      </c>
    </row>
    <row r="19" spans="1:30" s="25" customFormat="1" x14ac:dyDescent="0.2">
      <c r="A19" s="12" t="s">
        <v>18</v>
      </c>
      <c r="B19" s="13"/>
      <c r="C19" s="14">
        <v>147.91919999999999</v>
      </c>
      <c r="D19" s="14">
        <v>159.29759999999999</v>
      </c>
      <c r="E19" s="14">
        <v>162.4008</v>
      </c>
      <c r="F19" s="14">
        <v>159.29759999999999</v>
      </c>
      <c r="G19" s="14">
        <v>184.1232</v>
      </c>
      <c r="H19" s="14">
        <v>209.98320000000001</v>
      </c>
      <c r="I19" s="14">
        <v>164.46959999999999</v>
      </c>
      <c r="J19" s="14">
        <v>171.71039999999999</v>
      </c>
      <c r="K19" s="14">
        <v>173.7792</v>
      </c>
      <c r="L19" s="14">
        <v>185.1576</v>
      </c>
      <c r="M19" s="14">
        <v>190.3296</v>
      </c>
      <c r="N19" s="14">
        <v>191.364</v>
      </c>
      <c r="O19" s="14">
        <v>193.43279999999999</v>
      </c>
      <c r="P19" s="14">
        <v>196.536</v>
      </c>
      <c r="Q19" s="14">
        <v>186.19200000000001</v>
      </c>
      <c r="R19" s="14">
        <v>198.53841093240024</v>
      </c>
      <c r="S19" s="14">
        <v>190.32870186576247</v>
      </c>
      <c r="T19" s="14">
        <v>180.71544816403048</v>
      </c>
      <c r="U19" s="14">
        <v>195.53290096508431</v>
      </c>
      <c r="V19" s="14">
        <v>165.85308348685365</v>
      </c>
      <c r="W19" s="14">
        <v>156.87216388534361</v>
      </c>
      <c r="X19" s="14">
        <v>150.29988755560109</v>
      </c>
      <c r="Y19" s="14">
        <v>143.21916868781722</v>
      </c>
      <c r="Z19" s="14">
        <v>124.19793547355377</v>
      </c>
      <c r="AA19" s="14">
        <v>111.28315238856347</v>
      </c>
      <c r="AB19" s="14">
        <v>107.20713520124175</v>
      </c>
      <c r="AC19" s="14">
        <v>112.57059397335998</v>
      </c>
      <c r="AD19" s="14">
        <v>116.66442571695862</v>
      </c>
    </row>
    <row r="20" spans="1:30" s="25" customFormat="1" x14ac:dyDescent="0.2">
      <c r="A20" s="22" t="s">
        <v>19</v>
      </c>
      <c r="B20" s="23"/>
      <c r="C20" s="24">
        <v>47.097323775</v>
      </c>
      <c r="D20" s="24">
        <v>69.487854749999997</v>
      </c>
      <c r="E20" s="24">
        <v>50.957760149999999</v>
      </c>
      <c r="F20" s="24">
        <v>46.325236499999995</v>
      </c>
      <c r="G20" s="24">
        <v>68.715767474999993</v>
      </c>
      <c r="H20" s="24">
        <v>76.436640224999991</v>
      </c>
      <c r="I20" s="24">
        <v>35.516014649999995</v>
      </c>
      <c r="J20" s="24">
        <v>95.738822099999993</v>
      </c>
      <c r="K20" s="24">
        <v>84.157512974999989</v>
      </c>
      <c r="L20" s="24">
        <v>91.106298449999997</v>
      </c>
      <c r="M20" s="24">
        <v>160.59415319999999</v>
      </c>
      <c r="N20" s="24">
        <v>216.184437</v>
      </c>
      <c r="O20" s="24">
        <v>196.882255125</v>
      </c>
      <c r="P20" s="24">
        <v>210.445512284925</v>
      </c>
      <c r="Q20" s="24">
        <v>215.41234972499998</v>
      </c>
      <c r="R20" s="24">
        <v>237.03407148634798</v>
      </c>
      <c r="S20" s="24">
        <v>234.77677616620511</v>
      </c>
      <c r="T20" s="24">
        <v>239.21726003587821</v>
      </c>
      <c r="U20" s="24">
        <v>219.64573021001038</v>
      </c>
      <c r="V20" s="24">
        <v>115.08520397068689</v>
      </c>
      <c r="W20" s="24">
        <v>72.939698131140645</v>
      </c>
      <c r="X20" s="24">
        <v>67.656259981627528</v>
      </c>
      <c r="Y20" s="24">
        <v>90.754765404584148</v>
      </c>
      <c r="Z20" s="24">
        <v>88.433513709522217</v>
      </c>
      <c r="AA20" s="24">
        <v>113.12052304787539</v>
      </c>
      <c r="AB20" s="24">
        <v>124.44429607329877</v>
      </c>
      <c r="AC20" s="24">
        <v>133.41570287099682</v>
      </c>
      <c r="AD20" s="24">
        <v>131.55249292100433</v>
      </c>
    </row>
    <row r="21" spans="1:30" s="25" customFormat="1" x14ac:dyDescent="0.2">
      <c r="A21" s="12" t="s">
        <v>20</v>
      </c>
      <c r="B21" s="13"/>
      <c r="C21" s="26">
        <v>1.0510000000000019</v>
      </c>
      <c r="D21" s="26">
        <v>1.0510000000000019</v>
      </c>
      <c r="E21" s="26">
        <v>1.0510000000000019</v>
      </c>
      <c r="F21" s="26">
        <v>1.0510000000000019</v>
      </c>
      <c r="G21" s="26">
        <v>1.0510000000000019</v>
      </c>
      <c r="H21" s="26">
        <v>1.0510000000000019</v>
      </c>
      <c r="I21" s="26">
        <v>1.0510000000000019</v>
      </c>
      <c r="J21" s="26">
        <v>1.0510000000000019</v>
      </c>
      <c r="K21" s="26">
        <v>1.0510000000000019</v>
      </c>
      <c r="L21" s="26">
        <v>1.0510000000000019</v>
      </c>
      <c r="M21" s="26">
        <v>1.0510000000000019</v>
      </c>
      <c r="N21" s="26">
        <v>1.0510000000000019</v>
      </c>
      <c r="O21" s="26">
        <v>1.0510000000000019</v>
      </c>
      <c r="P21" s="26">
        <v>1.0510000000000019</v>
      </c>
      <c r="Q21" s="26">
        <v>1.0510000000000019</v>
      </c>
      <c r="R21" s="26">
        <v>1.0510000000000019</v>
      </c>
      <c r="S21" s="26">
        <v>1.0510000000000019</v>
      </c>
      <c r="T21" s="26">
        <v>1.0510000000000019</v>
      </c>
      <c r="U21" s="26">
        <v>1.0510000000000019</v>
      </c>
      <c r="V21" s="26">
        <v>1.0510000000000019</v>
      </c>
      <c r="W21" s="26">
        <v>1.0510000000000019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</row>
    <row r="22" spans="1:30" s="25" customFormat="1" x14ac:dyDescent="0.2">
      <c r="A22" s="9" t="s">
        <v>21</v>
      </c>
      <c r="B22" s="10"/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</row>
    <row r="23" spans="1:30" s="25" customFormat="1" x14ac:dyDescent="0.2">
      <c r="A23" s="27" t="s">
        <v>22</v>
      </c>
      <c r="B23" s="28"/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</row>
    <row r="24" spans="1:30" s="25" customFormat="1" ht="13.5" thickBot="1" x14ac:dyDescent="0.25">
      <c r="A24" s="15" t="s">
        <v>23</v>
      </c>
      <c r="B24" s="16"/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</row>
    <row r="25" spans="1:30" s="25" customFormat="1" ht="13.5" thickBot="1" x14ac:dyDescent="0.25">
      <c r="A25" s="30" t="s">
        <v>24</v>
      </c>
      <c r="B25" s="31"/>
      <c r="C25" s="32">
        <v>358.37852687999998</v>
      </c>
      <c r="D25" s="32">
        <v>377.11811807999999</v>
      </c>
      <c r="E25" s="32">
        <v>348.55639631999998</v>
      </c>
      <c r="F25" s="32">
        <v>389.46040055999998</v>
      </c>
      <c r="G25" s="32">
        <v>359.64937271999997</v>
      </c>
      <c r="H25" s="32">
        <v>368.50221407999999</v>
      </c>
      <c r="I25" s="32">
        <v>373.04710344</v>
      </c>
      <c r="J25" s="32">
        <v>380.04752543999996</v>
      </c>
      <c r="K25" s="32">
        <v>400.85493359999998</v>
      </c>
      <c r="L25" s="32">
        <v>405.27058439999996</v>
      </c>
      <c r="M25" s="32">
        <v>471.00993191999999</v>
      </c>
      <c r="N25" s="32">
        <v>441.34968240000001</v>
      </c>
      <c r="O25" s="32">
        <v>432.41068199999995</v>
      </c>
      <c r="P25" s="32">
        <v>437.47252559999998</v>
      </c>
      <c r="Q25" s="32">
        <v>477.0833103076576</v>
      </c>
      <c r="R25" s="32">
        <v>461.5546233655204</v>
      </c>
      <c r="S25" s="32">
        <v>527.48849107924468</v>
      </c>
      <c r="T25" s="32">
        <v>508.34047650286089</v>
      </c>
      <c r="U25" s="32">
        <v>504.02479546225618</v>
      </c>
      <c r="V25" s="32">
        <v>419.95444501875869</v>
      </c>
      <c r="W25" s="32">
        <v>437.38651903235581</v>
      </c>
      <c r="X25" s="32">
        <v>566.47190778338597</v>
      </c>
      <c r="Y25" s="32">
        <v>618.89203076482568</v>
      </c>
      <c r="Z25" s="32">
        <v>613.79480820147</v>
      </c>
      <c r="AA25" s="32">
        <v>679.40266736374144</v>
      </c>
      <c r="AB25" s="32">
        <v>728.97949741653383</v>
      </c>
      <c r="AC25" s="32">
        <v>754.57534966709579</v>
      </c>
      <c r="AD25" s="32">
        <v>763.54145963688109</v>
      </c>
    </row>
    <row r="26" spans="1:30" s="21" customFormat="1" x14ac:dyDescent="0.2">
      <c r="A26" s="5" t="s">
        <v>25</v>
      </c>
      <c r="B26" s="6"/>
      <c r="C26" s="7">
        <v>63.043199999999999</v>
      </c>
      <c r="D26" s="7">
        <v>63.616320000000002</v>
      </c>
      <c r="E26" s="7">
        <v>59.341799999999992</v>
      </c>
      <c r="F26" s="7">
        <v>60.177599999999991</v>
      </c>
      <c r="G26" s="7">
        <v>61.753679999999996</v>
      </c>
      <c r="H26" s="7">
        <v>62.111879999999999</v>
      </c>
      <c r="I26" s="7">
        <v>71.28179999999999</v>
      </c>
      <c r="J26" s="7">
        <v>71.902679999999989</v>
      </c>
      <c r="K26" s="7">
        <v>91.86636</v>
      </c>
      <c r="L26" s="7">
        <v>91.818600000000004</v>
      </c>
      <c r="M26" s="7">
        <v>100.29599999999999</v>
      </c>
      <c r="N26" s="7">
        <v>113.28671999999999</v>
      </c>
      <c r="O26" s="7">
        <v>113.28671999999999</v>
      </c>
      <c r="P26" s="7">
        <v>108.05699999999999</v>
      </c>
      <c r="Q26" s="7">
        <v>128.80871999999999</v>
      </c>
      <c r="R26" s="7">
        <v>163.379765155</v>
      </c>
      <c r="S26" s="7">
        <v>163.91161066768402</v>
      </c>
      <c r="T26" s="7">
        <v>152.56414774216739</v>
      </c>
      <c r="U26" s="7">
        <v>139.18793126715732</v>
      </c>
      <c r="V26" s="7">
        <v>140.00302302041331</v>
      </c>
      <c r="W26" s="7">
        <v>152.45870627493935</v>
      </c>
      <c r="X26" s="7">
        <v>142.17048677978948</v>
      </c>
      <c r="Y26" s="7">
        <v>134.95924427888613</v>
      </c>
      <c r="Z26" s="7">
        <v>140.65254601712977</v>
      </c>
      <c r="AA26" s="7">
        <v>171.18194112568176</v>
      </c>
      <c r="AB26" s="7">
        <v>178.53391631543576</v>
      </c>
      <c r="AC26" s="7">
        <v>174.10784268707715</v>
      </c>
      <c r="AD26" s="7">
        <v>200.75668490498811</v>
      </c>
    </row>
    <row r="27" spans="1:30" s="21" customFormat="1" x14ac:dyDescent="0.2">
      <c r="A27" s="27" t="s">
        <v>26</v>
      </c>
      <c r="B27" s="28"/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</row>
    <row r="28" spans="1:30" x14ac:dyDescent="0.2">
      <c r="A28" s="12" t="s">
        <v>27</v>
      </c>
      <c r="B28" s="33"/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</row>
    <row r="29" spans="1:30" s="21" customFormat="1" x14ac:dyDescent="0.2">
      <c r="A29" s="12" t="s">
        <v>28</v>
      </c>
      <c r="B29" s="13"/>
      <c r="C29" s="14">
        <v>60.7746</v>
      </c>
      <c r="D29" s="14">
        <v>60.7746</v>
      </c>
      <c r="E29" s="14">
        <v>56.547839999999994</v>
      </c>
      <c r="F29" s="14">
        <v>56.547839999999994</v>
      </c>
      <c r="G29" s="14">
        <v>59.270159999999997</v>
      </c>
      <c r="H29" s="14">
        <v>59.270159999999997</v>
      </c>
      <c r="I29" s="14">
        <v>67.675919999999991</v>
      </c>
      <c r="J29" s="14">
        <v>67.699799999999996</v>
      </c>
      <c r="K29" s="14">
        <v>87.376919999999998</v>
      </c>
      <c r="L29" s="14">
        <v>87.376919999999998</v>
      </c>
      <c r="M29" s="14">
        <v>95.997599999999991</v>
      </c>
      <c r="N29" s="14">
        <v>108.98831999999999</v>
      </c>
      <c r="O29" s="14">
        <v>108.98831999999999</v>
      </c>
      <c r="P29" s="14">
        <v>103.63919999999999</v>
      </c>
      <c r="Q29" s="14">
        <v>123.74615999999999</v>
      </c>
      <c r="R29" s="14">
        <v>159.430311655</v>
      </c>
      <c r="S29" s="14">
        <v>162.39330593968401</v>
      </c>
      <c r="T29" s="14">
        <v>151.1192682829674</v>
      </c>
      <c r="U29" s="14">
        <v>137.80302260715732</v>
      </c>
      <c r="V29" s="14">
        <v>135.87991416041331</v>
      </c>
      <c r="W29" s="14">
        <v>147.91400785941937</v>
      </c>
      <c r="X29" s="14">
        <v>136.94048858734149</v>
      </c>
      <c r="Y29" s="14">
        <v>130.09667883949413</v>
      </c>
      <c r="Z29" s="14">
        <v>138.01116267257862</v>
      </c>
      <c r="AA29" s="14">
        <v>168.20783180032836</v>
      </c>
      <c r="AB29" s="14">
        <v>175.15704972539106</v>
      </c>
      <c r="AC29" s="14">
        <v>171.73643605780762</v>
      </c>
      <c r="AD29" s="14">
        <v>198.59833963549741</v>
      </c>
    </row>
    <row r="30" spans="1:30" s="34" customFormat="1" x14ac:dyDescent="0.2">
      <c r="A30" s="12" t="s">
        <v>29</v>
      </c>
      <c r="B30" s="13"/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</row>
    <row r="31" spans="1:30" x14ac:dyDescent="0.2">
      <c r="A31" s="35" t="s">
        <v>30</v>
      </c>
      <c r="B31" s="36"/>
      <c r="C31" s="37">
        <v>2.2685999999999997</v>
      </c>
      <c r="D31" s="37">
        <v>2.84172</v>
      </c>
      <c r="E31" s="37">
        <v>2.7939599999999998</v>
      </c>
      <c r="F31" s="37">
        <v>3.6297599999999997</v>
      </c>
      <c r="G31" s="37">
        <v>2.4835199999999999</v>
      </c>
      <c r="H31" s="37">
        <v>2.84172</v>
      </c>
      <c r="I31" s="37">
        <v>3.60588</v>
      </c>
      <c r="J31" s="37">
        <v>4.2028799999999995</v>
      </c>
      <c r="K31" s="37">
        <v>4.4894400000000001</v>
      </c>
      <c r="L31" s="37">
        <v>4.4416799999999999</v>
      </c>
      <c r="M31" s="37">
        <v>4.2984</v>
      </c>
      <c r="N31" s="37">
        <v>4.2984</v>
      </c>
      <c r="O31" s="37">
        <v>4.2984</v>
      </c>
      <c r="P31" s="37">
        <v>4.4177999999999997</v>
      </c>
      <c r="Q31" s="37">
        <v>5.0625599999999995</v>
      </c>
      <c r="R31" s="37">
        <v>3.9494534999999993</v>
      </c>
      <c r="S31" s="37">
        <v>1.5183047279999999</v>
      </c>
      <c r="T31" s="37">
        <v>1.4448794591999998</v>
      </c>
      <c r="U31" s="37">
        <v>1.38490866</v>
      </c>
      <c r="V31" s="37">
        <v>4.1231088600000003</v>
      </c>
      <c r="W31" s="37">
        <v>4.5446984155199992</v>
      </c>
      <c r="X31" s="37">
        <v>5.2299981924479999</v>
      </c>
      <c r="Y31" s="37">
        <v>4.862565439392001</v>
      </c>
      <c r="Z31" s="37">
        <v>2.6413833445511519</v>
      </c>
      <c r="AA31" s="37">
        <v>2.9741093253534201</v>
      </c>
      <c r="AB31" s="37">
        <v>3.3768665900447004</v>
      </c>
      <c r="AC31" s="37">
        <v>2.3714066292694929</v>
      </c>
      <c r="AD31" s="37">
        <v>2.158345269490713</v>
      </c>
    </row>
    <row r="32" spans="1:30" x14ac:dyDescent="0.2">
      <c r="A32" s="38" t="s">
        <v>31</v>
      </c>
      <c r="B32" s="39"/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</row>
    <row r="33" spans="1:30" x14ac:dyDescent="0.2">
      <c r="A33" s="38" t="s">
        <v>32</v>
      </c>
      <c r="B33" s="39"/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</row>
    <row r="34" spans="1:30" ht="13.5" thickBot="1" x14ac:dyDescent="0.25">
      <c r="A34" s="41" t="s">
        <v>33</v>
      </c>
      <c r="B34" s="42"/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</row>
    <row r="35" spans="1:30" ht="13.5" thickBot="1" x14ac:dyDescent="0.25">
      <c r="A35" s="44" t="s">
        <v>34</v>
      </c>
      <c r="B35" s="45"/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12.909895763940002</v>
      </c>
      <c r="W35" s="46">
        <v>8.5507786244735993</v>
      </c>
      <c r="X35" s="46">
        <v>14.180185863013453</v>
      </c>
      <c r="Y35" s="46">
        <v>27.357344185885989</v>
      </c>
      <c r="Z35" s="46">
        <v>38.520921001319678</v>
      </c>
      <c r="AA35" s="46">
        <v>41.572848536843026</v>
      </c>
      <c r="AB35" s="46">
        <v>43.974944721797222</v>
      </c>
      <c r="AC35" s="46">
        <v>41.69861359084333</v>
      </c>
      <c r="AD35" s="46">
        <v>69.956737837736796</v>
      </c>
    </row>
    <row r="36" spans="1:30" ht="13.5" thickBot="1" x14ac:dyDescent="0.25">
      <c r="A36" s="44" t="s">
        <v>35</v>
      </c>
      <c r="B36" s="45"/>
      <c r="C36" s="46">
        <v>385.71</v>
      </c>
      <c r="D36" s="46">
        <v>397.83599999999996</v>
      </c>
      <c r="E36" s="46">
        <v>419.59399999999999</v>
      </c>
      <c r="F36" s="46">
        <v>434.64399999999995</v>
      </c>
      <c r="G36" s="46">
        <v>461.99199999999996</v>
      </c>
      <c r="H36" s="46">
        <v>495.96199999999993</v>
      </c>
      <c r="I36" s="46">
        <v>531.65199999999993</v>
      </c>
      <c r="J36" s="46">
        <v>568.71799999999996</v>
      </c>
      <c r="K36" s="46">
        <v>609.48199999999997</v>
      </c>
      <c r="L36" s="46">
        <v>625.30599999999993</v>
      </c>
      <c r="M36" s="46">
        <v>664.52199999999993</v>
      </c>
      <c r="N36" s="46">
        <v>667.3599999999999</v>
      </c>
      <c r="O36" s="46">
        <v>671.91799999999989</v>
      </c>
      <c r="P36" s="46">
        <v>625.65</v>
      </c>
      <c r="Q36" s="46">
        <v>592.1099999999999</v>
      </c>
      <c r="R36" s="46">
        <v>659.87971940266664</v>
      </c>
      <c r="S36" s="46">
        <v>773.29434785485387</v>
      </c>
      <c r="T36" s="46">
        <v>729.05786501780437</v>
      </c>
      <c r="U36" s="46">
        <v>686.05208911802345</v>
      </c>
      <c r="V36" s="46">
        <v>739.55325167790454</v>
      </c>
      <c r="W36" s="46">
        <v>783.16744153359195</v>
      </c>
      <c r="X36" s="46">
        <v>815.85456831095973</v>
      </c>
      <c r="Y36" s="46">
        <v>787.92173372157981</v>
      </c>
      <c r="Z36" s="46">
        <v>798.88824686564658</v>
      </c>
      <c r="AA36" s="46">
        <v>808.02357059559017</v>
      </c>
      <c r="AB36" s="46">
        <v>846.5455702229691</v>
      </c>
      <c r="AC36" s="46">
        <v>872.30305996890718</v>
      </c>
      <c r="AD36" s="46">
        <v>881.83014885975251</v>
      </c>
    </row>
    <row r="37" spans="1:30" ht="13.5" thickBot="1" x14ac:dyDescent="0.25">
      <c r="A37" s="44" t="s">
        <v>36</v>
      </c>
      <c r="B37" s="45"/>
      <c r="C37" s="47">
        <v>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47">
        <v>0</v>
      </c>
      <c r="X37" s="47">
        <v>0</v>
      </c>
      <c r="Y37" s="47">
        <v>0</v>
      </c>
      <c r="Z37" s="47">
        <v>0</v>
      </c>
      <c r="AA37" s="47">
        <v>0</v>
      </c>
      <c r="AB37" s="47">
        <v>0</v>
      </c>
      <c r="AC37" s="47">
        <v>0</v>
      </c>
      <c r="AD37" s="47">
        <v>0</v>
      </c>
    </row>
    <row r="38" spans="1:30" x14ac:dyDescent="0.2">
      <c r="A38" s="35" t="s">
        <v>37</v>
      </c>
      <c r="B38" s="36"/>
      <c r="C38" s="37">
        <f t="shared" ref="C38:AA38" si="0">C2+C7+C11+C25+C29+C30+C31+C32+C35</f>
        <v>1333.848260437795</v>
      </c>
      <c r="D38" s="37">
        <f t="shared" si="0"/>
        <v>1369.8252622271962</v>
      </c>
      <c r="E38" s="37">
        <f t="shared" si="0"/>
        <v>1292.1408632427449</v>
      </c>
      <c r="F38" s="37">
        <f t="shared" si="0"/>
        <v>1365.9415133994487</v>
      </c>
      <c r="G38" s="37">
        <f t="shared" si="0"/>
        <v>1456.4323950131559</v>
      </c>
      <c r="H38" s="37">
        <f t="shared" si="0"/>
        <v>1484.5876638349334</v>
      </c>
      <c r="I38" s="37">
        <f t="shared" si="0"/>
        <v>1435.952619589604</v>
      </c>
      <c r="J38" s="37">
        <f t="shared" si="0"/>
        <v>1539.6855915478545</v>
      </c>
      <c r="K38" s="37">
        <f t="shared" si="0"/>
        <v>1569.9677967251337</v>
      </c>
      <c r="L38" s="37">
        <f t="shared" si="0"/>
        <v>1642.3787986055836</v>
      </c>
      <c r="M38" s="37">
        <f t="shared" si="0"/>
        <v>1884.5556990702321</v>
      </c>
      <c r="N38" s="37">
        <f t="shared" si="0"/>
        <v>1855.3531561528205</v>
      </c>
      <c r="O38" s="37">
        <f t="shared" si="0"/>
        <v>1767.8884824562488</v>
      </c>
      <c r="P38" s="37">
        <f t="shared" si="0"/>
        <v>1819.1106150601097</v>
      </c>
      <c r="Q38" s="37">
        <f t="shared" si="0"/>
        <v>1898.4859674244908</v>
      </c>
      <c r="R38" s="37">
        <f t="shared" si="0"/>
        <v>1973.2180908580003</v>
      </c>
      <c r="S38" s="37">
        <f t="shared" si="0"/>
        <v>1898.4835542072817</v>
      </c>
      <c r="T38" s="37">
        <f t="shared" si="0"/>
        <v>1854.8529484260528</v>
      </c>
      <c r="U38" s="37">
        <f t="shared" si="0"/>
        <v>1806.7378862895316</v>
      </c>
      <c r="V38" s="37">
        <f t="shared" si="0"/>
        <v>1451.2203126997053</v>
      </c>
      <c r="W38" s="37">
        <f t="shared" si="0"/>
        <v>1468.8657126828316</v>
      </c>
      <c r="X38" s="37">
        <f t="shared" si="0"/>
        <v>1397.3561593361899</v>
      </c>
      <c r="Y38" s="37">
        <f t="shared" si="0"/>
        <v>1393.1214351794388</v>
      </c>
      <c r="Z38" s="37">
        <f t="shared" si="0"/>
        <v>1420.6522590255993</v>
      </c>
      <c r="AA38" s="37">
        <f t="shared" si="0"/>
        <v>1477.7194848229065</v>
      </c>
      <c r="AB38" s="37">
        <f>AB2+AB7+AB11+AB25+AB29+AB30+AB31+AB32+AB35</f>
        <v>1522.5663001669509</v>
      </c>
      <c r="AC38" s="37">
        <f>AC2+AC7+AC11+AC25+AC29+AC30+AC31+AC32+AC35</f>
        <v>1562.1987871377157</v>
      </c>
      <c r="AD38" s="37">
        <f>AD2+AD7+AD11+AD25+AD29+AD30+AD31+AD32+AD35</f>
        <v>1634.2581284644511</v>
      </c>
    </row>
    <row r="39" spans="1:30" ht="13.5" thickBot="1" x14ac:dyDescent="0.25">
      <c r="A39" s="38" t="s">
        <v>38</v>
      </c>
      <c r="B39" s="39"/>
      <c r="C39" s="40">
        <f>C2+C7+C11+C25</f>
        <v>1270.805060437795</v>
      </c>
      <c r="D39" s="40">
        <f t="shared" ref="D39:AD39" si="1">D2+D7+D11+D25</f>
        <v>1306.2089422271963</v>
      </c>
      <c r="E39" s="40">
        <f t="shared" si="1"/>
        <v>1232.799063242745</v>
      </c>
      <c r="F39" s="40">
        <f t="shared" si="1"/>
        <v>1305.7639133994487</v>
      </c>
      <c r="G39" s="40">
        <f t="shared" si="1"/>
        <v>1394.6787150131559</v>
      </c>
      <c r="H39" s="40">
        <f t="shared" si="1"/>
        <v>1422.4757838349335</v>
      </c>
      <c r="I39" s="40">
        <f t="shared" si="1"/>
        <v>1364.670819589604</v>
      </c>
      <c r="J39" s="40">
        <f t="shared" si="1"/>
        <v>1467.7829115478544</v>
      </c>
      <c r="K39" s="40">
        <f t="shared" si="1"/>
        <v>1478.1014367251337</v>
      </c>
      <c r="L39" s="40">
        <f t="shared" si="1"/>
        <v>1550.5601986055838</v>
      </c>
      <c r="M39" s="40">
        <f t="shared" si="1"/>
        <v>1784.2596990702323</v>
      </c>
      <c r="N39" s="40">
        <f t="shared" si="1"/>
        <v>1742.0664361528206</v>
      </c>
      <c r="O39" s="40">
        <f t="shared" si="1"/>
        <v>1654.6017624562489</v>
      </c>
      <c r="P39" s="40">
        <f t="shared" si="1"/>
        <v>1711.0536150601097</v>
      </c>
      <c r="Q39" s="40">
        <f t="shared" si="1"/>
        <v>1769.6772474244908</v>
      </c>
      <c r="R39" s="40">
        <f t="shared" si="1"/>
        <v>1809.8383257030005</v>
      </c>
      <c r="S39" s="40">
        <f t="shared" si="1"/>
        <v>1734.5719435395977</v>
      </c>
      <c r="T39" s="40">
        <f t="shared" si="1"/>
        <v>1702.2888006838855</v>
      </c>
      <c r="U39" s="40">
        <f t="shared" si="1"/>
        <v>1667.5499550223742</v>
      </c>
      <c r="V39" s="40">
        <f t="shared" si="1"/>
        <v>1298.3073939153519</v>
      </c>
      <c r="W39" s="40">
        <f t="shared" si="1"/>
        <v>1307.8562277834185</v>
      </c>
      <c r="X39" s="40">
        <f t="shared" si="1"/>
        <v>1241.005486693387</v>
      </c>
      <c r="Y39" s="40">
        <f t="shared" si="1"/>
        <v>1230.8048467146666</v>
      </c>
      <c r="Z39" s="40">
        <f t="shared" si="1"/>
        <v>1241.4787920071499</v>
      </c>
      <c r="AA39" s="40">
        <f t="shared" si="1"/>
        <v>1264.9646951603816</v>
      </c>
      <c r="AB39" s="40">
        <f t="shared" si="1"/>
        <v>1300.0574391297177</v>
      </c>
      <c r="AC39" s="40">
        <f t="shared" si="1"/>
        <v>1346.3923308597953</v>
      </c>
      <c r="AD39" s="40">
        <f t="shared" si="1"/>
        <v>1363.5447057217261</v>
      </c>
    </row>
    <row r="40" spans="1:30" ht="13.5" thickBot="1" x14ac:dyDescent="0.25">
      <c r="A40" s="44" t="s">
        <v>39</v>
      </c>
      <c r="B40" s="45"/>
      <c r="C40" s="46">
        <f t="shared" ref="C40:AA40" si="2">C2+C7+C11+C25+C26+C35+C36+C37</f>
        <v>1719.5582604377951</v>
      </c>
      <c r="D40" s="46">
        <f t="shared" si="2"/>
        <v>1767.6612622271964</v>
      </c>
      <c r="E40" s="46">
        <f t="shared" si="2"/>
        <v>1711.734863242745</v>
      </c>
      <c r="F40" s="46">
        <f t="shared" si="2"/>
        <v>1800.5855133994487</v>
      </c>
      <c r="G40" s="46">
        <f t="shared" si="2"/>
        <v>1918.4243950131558</v>
      </c>
      <c r="H40" s="46">
        <f t="shared" si="2"/>
        <v>1980.5496638349334</v>
      </c>
      <c r="I40" s="46">
        <f t="shared" si="2"/>
        <v>1967.6046195896038</v>
      </c>
      <c r="J40" s="46">
        <f t="shared" si="2"/>
        <v>2108.4035915478544</v>
      </c>
      <c r="K40" s="46">
        <f t="shared" si="2"/>
        <v>2179.4497967251336</v>
      </c>
      <c r="L40" s="46">
        <f t="shared" si="2"/>
        <v>2267.6847986055836</v>
      </c>
      <c r="M40" s="46">
        <f t="shared" si="2"/>
        <v>2549.0776990702325</v>
      </c>
      <c r="N40" s="46">
        <f t="shared" si="2"/>
        <v>2522.7131561528204</v>
      </c>
      <c r="O40" s="46">
        <f t="shared" si="2"/>
        <v>2439.8064824562489</v>
      </c>
      <c r="P40" s="46">
        <f t="shared" si="2"/>
        <v>2444.7606150601096</v>
      </c>
      <c r="Q40" s="46">
        <f t="shared" si="2"/>
        <v>2490.5959674244905</v>
      </c>
      <c r="R40" s="46">
        <f t="shared" si="2"/>
        <v>2633.0978102606673</v>
      </c>
      <c r="S40" s="46">
        <f t="shared" si="2"/>
        <v>2671.7779020621356</v>
      </c>
      <c r="T40" s="46">
        <f t="shared" si="2"/>
        <v>2583.9108134438575</v>
      </c>
      <c r="U40" s="46">
        <f t="shared" si="2"/>
        <v>2492.7899754075552</v>
      </c>
      <c r="V40" s="46">
        <f t="shared" si="2"/>
        <v>2190.77356437761</v>
      </c>
      <c r="W40" s="46">
        <f t="shared" si="2"/>
        <v>2252.0331542164231</v>
      </c>
      <c r="X40" s="46">
        <f t="shared" si="2"/>
        <v>2213.2107276471497</v>
      </c>
      <c r="Y40" s="46">
        <f t="shared" si="2"/>
        <v>2181.0431689010184</v>
      </c>
      <c r="Z40" s="46">
        <f t="shared" si="2"/>
        <v>2219.5405058912456</v>
      </c>
      <c r="AA40" s="46">
        <f t="shared" si="2"/>
        <v>2285.7430554184966</v>
      </c>
      <c r="AB40" s="46">
        <f>AB2+AB7+AB11+AB25+AB26+AB35+AB36+AB37</f>
        <v>2369.1118703899201</v>
      </c>
      <c r="AC40" s="46">
        <f>AC2+AC7+AC11+AC25+AC26+AC35+AC36+AC37</f>
        <v>2434.5018471066228</v>
      </c>
      <c r="AD40" s="46">
        <f>AD2+AD7+AD11+AD25+AD26+AD35+AD36+AD37</f>
        <v>2516.0882773242038</v>
      </c>
    </row>
    <row r="41" spans="1:30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W41"/>
      <c r="X41"/>
      <c r="Y41"/>
      <c r="Z41"/>
      <c r="AA41"/>
      <c r="AB41"/>
      <c r="AC41"/>
      <c r="AD41" s="48">
        <f>(AD40-AC40)/AC40*100</f>
        <v>3.3512576839711787</v>
      </c>
    </row>
    <row r="42" spans="1:30" x14ac:dyDescent="0.2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</row>
    <row r="43" spans="1:30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:30" s="21" customFormat="1" ht="45.75" thickBot="1" x14ac:dyDescent="0.3">
      <c r="A44" s="50" t="s">
        <v>40</v>
      </c>
      <c r="B44" s="51" t="s">
        <v>41</v>
      </c>
      <c r="C44" s="3">
        <v>1990</v>
      </c>
      <c r="D44" s="3">
        <v>1991</v>
      </c>
      <c r="E44" s="3">
        <v>1992</v>
      </c>
      <c r="F44" s="3">
        <v>1993</v>
      </c>
      <c r="G44" s="3">
        <v>1994</v>
      </c>
      <c r="H44" s="3">
        <v>1995</v>
      </c>
      <c r="I44" s="3">
        <v>1996</v>
      </c>
      <c r="J44" s="3">
        <v>1997</v>
      </c>
      <c r="K44" s="3">
        <v>1998</v>
      </c>
      <c r="L44" s="3">
        <v>1999</v>
      </c>
      <c r="M44" s="3">
        <v>2000</v>
      </c>
      <c r="N44" s="3">
        <v>2001</v>
      </c>
      <c r="O44" s="3">
        <v>2002</v>
      </c>
      <c r="P44" s="3">
        <v>2003</v>
      </c>
      <c r="Q44" s="3">
        <v>2004</v>
      </c>
      <c r="R44" s="3">
        <v>2005</v>
      </c>
      <c r="S44" s="3">
        <v>2006</v>
      </c>
      <c r="T44" s="3">
        <v>2007</v>
      </c>
      <c r="U44" s="3">
        <v>2008</v>
      </c>
      <c r="V44" s="3">
        <v>2009</v>
      </c>
      <c r="W44" s="3">
        <v>2010</v>
      </c>
      <c r="X44" s="3">
        <v>2011</v>
      </c>
      <c r="Y44" s="3">
        <v>2012</v>
      </c>
      <c r="Z44" s="3">
        <v>2013</v>
      </c>
      <c r="AA44" s="3">
        <v>2014</v>
      </c>
      <c r="AB44" s="3">
        <v>2015</v>
      </c>
      <c r="AC44" s="3">
        <v>2016</v>
      </c>
      <c r="AD44" s="3">
        <v>2017</v>
      </c>
    </row>
    <row r="45" spans="1:30" x14ac:dyDescent="0.2">
      <c r="A45" s="5" t="s">
        <v>1</v>
      </c>
      <c r="B45" s="6"/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</row>
    <row r="46" spans="1:30" x14ac:dyDescent="0.2">
      <c r="A46" s="9" t="s">
        <v>2</v>
      </c>
      <c r="B46" s="10"/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</row>
    <row r="47" spans="1:30" x14ac:dyDescent="0.2">
      <c r="A47" s="12" t="s">
        <v>3</v>
      </c>
      <c r="B47" s="13"/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</row>
    <row r="48" spans="1:30" x14ac:dyDescent="0.2">
      <c r="A48" s="12" t="s">
        <v>4</v>
      </c>
      <c r="B48" s="13"/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</row>
    <row r="49" spans="1:30" ht="13.5" thickBot="1" x14ac:dyDescent="0.25">
      <c r="A49" s="15" t="s">
        <v>5</v>
      </c>
      <c r="B49" s="16"/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</row>
    <row r="50" spans="1:30" x14ac:dyDescent="0.2">
      <c r="A50" s="18" t="s">
        <v>6</v>
      </c>
      <c r="B50" s="19"/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</row>
    <row r="51" spans="1:30" s="21" customFormat="1" x14ac:dyDescent="0.2">
      <c r="A51" s="9" t="s">
        <v>7</v>
      </c>
      <c r="B51" s="10"/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</row>
    <row r="52" spans="1:30" s="21" customFormat="1" x14ac:dyDescent="0.2">
      <c r="A52" s="9" t="s">
        <v>8</v>
      </c>
      <c r="B52" s="10"/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</row>
    <row r="53" spans="1:30" ht="13.5" thickBot="1" x14ac:dyDescent="0.25">
      <c r="A53" s="15" t="s">
        <v>9</v>
      </c>
      <c r="B53" s="16"/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</row>
    <row r="54" spans="1:30" x14ac:dyDescent="0.2">
      <c r="A54" s="5" t="s">
        <v>10</v>
      </c>
      <c r="B54" s="6"/>
      <c r="C54" s="7">
        <v>24.517903378244696</v>
      </c>
      <c r="D54" s="7">
        <v>59.061072644071608</v>
      </c>
      <c r="E54" s="7">
        <v>59.114218813288424</v>
      </c>
      <c r="F54" s="7">
        <v>58.096605721889972</v>
      </c>
      <c r="G54" s="7">
        <v>72.024883749587786</v>
      </c>
      <c r="H54" s="7">
        <v>77.599862532558745</v>
      </c>
      <c r="I54" s="7">
        <v>60.389135738481215</v>
      </c>
      <c r="J54" s="7">
        <v>74.15100863611535</v>
      </c>
      <c r="K54" s="7">
        <v>72.794572401645581</v>
      </c>
      <c r="L54" s="7">
        <v>78.33374297420481</v>
      </c>
      <c r="M54" s="7">
        <v>92.654405526856266</v>
      </c>
      <c r="N54" s="7">
        <v>117.98623260535791</v>
      </c>
      <c r="O54" s="7">
        <v>90.105091605361423</v>
      </c>
      <c r="P54" s="7">
        <v>69.403763438287498</v>
      </c>
      <c r="Q54" s="7">
        <v>43.944233867469578</v>
      </c>
      <c r="R54" s="7">
        <v>77.045854999685957</v>
      </c>
      <c r="S54" s="7">
        <v>90.783209349827914</v>
      </c>
      <c r="T54" s="7">
        <v>78.980135512845266</v>
      </c>
      <c r="U54" s="7">
        <v>55.45711651794678</v>
      </c>
      <c r="V54" s="7">
        <v>48.182399592192851</v>
      </c>
      <c r="W54" s="7">
        <v>44.092824102152136</v>
      </c>
      <c r="X54" s="7">
        <v>39.567405914710342</v>
      </c>
      <c r="Y54" s="7">
        <v>37.37466714711362</v>
      </c>
      <c r="Z54" s="7">
        <v>33.825309542265167</v>
      </c>
      <c r="AA54" s="7">
        <v>30.206106615410576</v>
      </c>
      <c r="AB54" s="7">
        <v>29.603868740413834</v>
      </c>
      <c r="AC54" s="7">
        <v>30.926581215694625</v>
      </c>
      <c r="AD54" s="7">
        <v>32.142135769466655</v>
      </c>
    </row>
    <row r="55" spans="1:30" s="21" customFormat="1" x14ac:dyDescent="0.2">
      <c r="A55" s="9" t="s">
        <v>11</v>
      </c>
      <c r="B55" s="10"/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</row>
    <row r="56" spans="1:30" s="21" customFormat="1" x14ac:dyDescent="0.2">
      <c r="A56" s="22" t="s">
        <v>12</v>
      </c>
      <c r="B56" s="23"/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</row>
    <row r="57" spans="1:30" x14ac:dyDescent="0.2">
      <c r="A57" s="12" t="s">
        <v>13</v>
      </c>
      <c r="B57" s="13"/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</row>
    <row r="58" spans="1:30" s="21" customFormat="1" x14ac:dyDescent="0.2">
      <c r="A58" s="9" t="s">
        <v>14</v>
      </c>
      <c r="B58" s="10"/>
      <c r="C58" s="11">
        <v>0.24107501790741453</v>
      </c>
      <c r="D58" s="11">
        <v>0.58703007607527702</v>
      </c>
      <c r="E58" s="11">
        <v>0.55249889512967254</v>
      </c>
      <c r="F58" s="11">
        <v>0.62156125702088161</v>
      </c>
      <c r="G58" s="11">
        <v>1.0704666093137405</v>
      </c>
      <c r="H58" s="11">
        <v>1.3812472378241814</v>
      </c>
      <c r="I58" s="11">
        <v>1.8646837710626447</v>
      </c>
      <c r="J58" s="11">
        <v>2.0373396757906672</v>
      </c>
      <c r="K58" s="11">
        <v>2.4171826661923173</v>
      </c>
      <c r="L58" s="11">
        <v>3.0732751041588036</v>
      </c>
      <c r="M58" s="11">
        <v>2.9351503803763852</v>
      </c>
      <c r="N58" s="11">
        <v>2.1682259682858382</v>
      </c>
      <c r="O58" s="11">
        <v>1.8657156028861932</v>
      </c>
      <c r="P58" s="11">
        <v>1.7371367700750078</v>
      </c>
      <c r="Q58" s="11">
        <v>1.2956626807461642</v>
      </c>
      <c r="R58" s="11">
        <v>11.521955926993686</v>
      </c>
      <c r="S58" s="11">
        <v>16.364794415353149</v>
      </c>
      <c r="T58" s="11">
        <v>6.2909470769682869</v>
      </c>
      <c r="U58" s="11">
        <v>9.3607119319829959</v>
      </c>
      <c r="V58" s="11">
        <v>4.5229733611160015</v>
      </c>
      <c r="W58" s="11">
        <v>3.5428390693541014</v>
      </c>
      <c r="X58" s="11">
        <v>2.8002637803298631</v>
      </c>
      <c r="Y58" s="11">
        <v>2.3932089600838893</v>
      </c>
      <c r="Z58" s="11">
        <v>2.4757195385930952</v>
      </c>
      <c r="AA58" s="11">
        <v>2.3459611319453555</v>
      </c>
      <c r="AB58" s="11">
        <v>2.7159624123669572</v>
      </c>
      <c r="AC58" s="11">
        <v>2.8585406940561988</v>
      </c>
      <c r="AD58" s="11">
        <v>2.7098382587673782</v>
      </c>
    </row>
    <row r="59" spans="1:30" s="21" customFormat="1" x14ac:dyDescent="0.2">
      <c r="A59" s="12" t="s">
        <v>15</v>
      </c>
      <c r="B59" s="13"/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</row>
    <row r="60" spans="1:30" x14ac:dyDescent="0.2">
      <c r="A60" s="12" t="s">
        <v>16</v>
      </c>
      <c r="B60" s="13"/>
      <c r="C60" s="14">
        <v>6.0168439772784064</v>
      </c>
      <c r="D60" s="14">
        <v>13.024294738359222</v>
      </c>
      <c r="E60" s="14">
        <v>15.674259468674736</v>
      </c>
      <c r="F60" s="14">
        <v>16.004498234458733</v>
      </c>
      <c r="G60" s="14">
        <v>20.458694270520979</v>
      </c>
      <c r="H60" s="14">
        <v>19.049138562906343</v>
      </c>
      <c r="I60" s="14">
        <v>17.832893352336004</v>
      </c>
      <c r="J60" s="14">
        <v>19.548524013604101</v>
      </c>
      <c r="K60" s="14">
        <v>19.331049704429272</v>
      </c>
      <c r="L60" s="14">
        <v>20.633594244037244</v>
      </c>
      <c r="M60" s="14">
        <v>22.000575615993316</v>
      </c>
      <c r="N60" s="14">
        <v>12.207279347516122</v>
      </c>
      <c r="O60" s="14">
        <v>9.2086809302329495</v>
      </c>
      <c r="P60" s="14">
        <v>6.8657070325055409</v>
      </c>
      <c r="Q60" s="14">
        <v>5.2021408324151182</v>
      </c>
      <c r="R60" s="14">
        <v>11.725000497710127</v>
      </c>
      <c r="S60" s="14">
        <v>16.313801337691991</v>
      </c>
      <c r="T60" s="14">
        <v>6.9464817749918071</v>
      </c>
      <c r="U60" s="14">
        <v>8.100958799515082</v>
      </c>
      <c r="V60" s="14">
        <v>3.9861248675211178</v>
      </c>
      <c r="W60" s="14">
        <v>3.0139132726647717</v>
      </c>
      <c r="X60" s="14">
        <v>0.8020699240307847</v>
      </c>
      <c r="Y60" s="14">
        <v>0.70876941292471407</v>
      </c>
      <c r="Z60" s="14">
        <v>1.5726409964761854</v>
      </c>
      <c r="AA60" s="14">
        <v>1.1791175318311176</v>
      </c>
      <c r="AB60" s="14">
        <v>1.1749532690383253</v>
      </c>
      <c r="AC60" s="14">
        <v>1.0648820913734216</v>
      </c>
      <c r="AD60" s="14">
        <v>1.4485251480126979</v>
      </c>
    </row>
    <row r="61" spans="1:30" x14ac:dyDescent="0.2">
      <c r="A61" s="12" t="s">
        <v>17</v>
      </c>
      <c r="B61" s="13"/>
      <c r="C61" s="14">
        <v>0</v>
      </c>
      <c r="D61" s="14">
        <v>0.51959108490282935</v>
      </c>
      <c r="E61" s="14">
        <v>0.50613445336263829</v>
      </c>
      <c r="F61" s="14">
        <v>0.52912175133863304</v>
      </c>
      <c r="G61" s="14">
        <v>0.56128335587041567</v>
      </c>
      <c r="H61" s="14">
        <v>0.554167596748534</v>
      </c>
      <c r="I61" s="14">
        <v>0.54128408679147577</v>
      </c>
      <c r="J61" s="14">
        <v>0.54580471190016699</v>
      </c>
      <c r="K61" s="14">
        <v>0.59326255309009868</v>
      </c>
      <c r="L61" s="14">
        <v>0.62260790067991134</v>
      </c>
      <c r="M61" s="14">
        <v>0.67795856830812828</v>
      </c>
      <c r="N61" s="14">
        <v>1.0717325757027849</v>
      </c>
      <c r="O61" s="14">
        <v>0.72324413573059987</v>
      </c>
      <c r="P61" s="14">
        <v>0.40863449066334195</v>
      </c>
      <c r="Q61" s="14">
        <v>9.254664928708245E-2</v>
      </c>
      <c r="R61" s="14">
        <v>4.9939613991468117E-2</v>
      </c>
      <c r="S61" s="14">
        <v>0.27221813298330705</v>
      </c>
      <c r="T61" s="14">
        <v>0.99849235677211934</v>
      </c>
      <c r="U61" s="14">
        <v>2.0508065123249422</v>
      </c>
      <c r="V61" s="14">
        <v>0.13626751422208991</v>
      </c>
      <c r="W61" s="14">
        <v>0.1747536020067223</v>
      </c>
      <c r="X61" s="14">
        <v>0.16903434731810116</v>
      </c>
      <c r="Y61" s="14">
        <v>0.16302396704068114</v>
      </c>
      <c r="Z61" s="14">
        <v>0.19745914179573543</v>
      </c>
      <c r="AA61" s="14">
        <v>0.17737581187517784</v>
      </c>
      <c r="AB61" s="14">
        <v>0.1800618954596786</v>
      </c>
      <c r="AC61" s="14">
        <v>0.19288392062061599</v>
      </c>
      <c r="AD61" s="14">
        <v>0.19849408902057175</v>
      </c>
    </row>
    <row r="62" spans="1:30" x14ac:dyDescent="0.2">
      <c r="A62" s="12" t="s">
        <v>18</v>
      </c>
      <c r="B62" s="13"/>
      <c r="C62" s="14">
        <v>18.259984383058875</v>
      </c>
      <c r="D62" s="14">
        <v>32.963959947746602</v>
      </c>
      <c r="E62" s="14">
        <v>33.606115011663739</v>
      </c>
      <c r="F62" s="14">
        <v>32.963959947746602</v>
      </c>
      <c r="G62" s="14">
        <v>38.101200459083728</v>
      </c>
      <c r="H62" s="14">
        <v>43.45249265839324</v>
      </c>
      <c r="I62" s="14">
        <v>34.034218387608497</v>
      </c>
      <c r="J62" s="14">
        <v>35.532580203415165</v>
      </c>
      <c r="K62" s="14">
        <v>35.96068357935993</v>
      </c>
      <c r="L62" s="14">
        <v>38.315252147056114</v>
      </c>
      <c r="M62" s="14">
        <v>39.385510586918016</v>
      </c>
      <c r="N62" s="14">
        <v>46.696742994577306</v>
      </c>
      <c r="O62" s="14">
        <v>44.403226678379902</v>
      </c>
      <c r="P62" s="14">
        <v>42.272338687462813</v>
      </c>
      <c r="Q62" s="14">
        <v>37.353883705021211</v>
      </c>
      <c r="R62" s="14">
        <v>53.748958960990677</v>
      </c>
      <c r="S62" s="14">
        <v>57.832395463799465</v>
      </c>
      <c r="T62" s="14">
        <v>64.744214304113058</v>
      </c>
      <c r="U62" s="14">
        <v>35.13081468121176</v>
      </c>
      <c r="V62" s="14">
        <v>39.500250816885647</v>
      </c>
      <c r="W62" s="14">
        <v>37.361318158126544</v>
      </c>
      <c r="X62" s="14">
        <v>35.796037863031593</v>
      </c>
      <c r="Y62" s="14">
        <v>34.109664807064334</v>
      </c>
      <c r="Z62" s="14">
        <v>29.579489865400152</v>
      </c>
      <c r="AA62" s="14">
        <v>26.503652139758923</v>
      </c>
      <c r="AB62" s="14">
        <v>25.532891163548872</v>
      </c>
      <c r="AC62" s="14">
        <v>26.810274509644387</v>
      </c>
      <c r="AD62" s="14">
        <v>27.785278273666009</v>
      </c>
    </row>
    <row r="63" spans="1:30" x14ac:dyDescent="0.2">
      <c r="A63" s="22" t="s">
        <v>19</v>
      </c>
      <c r="B63" s="23"/>
      <c r="C63" s="24">
        <v>0</v>
      </c>
      <c r="D63" s="24">
        <v>11.966196796987683</v>
      </c>
      <c r="E63" s="24">
        <v>8.7752109844576349</v>
      </c>
      <c r="F63" s="24">
        <v>7.977464531325122</v>
      </c>
      <c r="G63" s="24">
        <v>11.833239054798931</v>
      </c>
      <c r="H63" s="24">
        <v>13.162816476686451</v>
      </c>
      <c r="I63" s="24">
        <v>6.1160561406825931</v>
      </c>
      <c r="J63" s="24">
        <v>16.48676003140525</v>
      </c>
      <c r="K63" s="24">
        <v>14.492393898573971</v>
      </c>
      <c r="L63" s="24">
        <v>15.689013578272741</v>
      </c>
      <c r="M63" s="24">
        <v>27.655210375260424</v>
      </c>
      <c r="N63" s="24">
        <v>55.842251719275858</v>
      </c>
      <c r="O63" s="24">
        <v>33.904224258131777</v>
      </c>
      <c r="P63" s="24">
        <v>18.119946457580795</v>
      </c>
      <c r="Q63" s="24">
        <v>0</v>
      </c>
      <c r="R63" s="24">
        <v>0</v>
      </c>
      <c r="S63" s="24">
        <v>0</v>
      </c>
      <c r="T63" s="24">
        <v>0</v>
      </c>
      <c r="U63" s="24">
        <v>0.81382459291200004</v>
      </c>
      <c r="V63" s="24">
        <v>3.6783032448000005E-2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</row>
    <row r="64" spans="1:30" x14ac:dyDescent="0.2">
      <c r="A64" s="12" t="s">
        <v>20</v>
      </c>
      <c r="B64" s="13"/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</row>
    <row r="65" spans="1:30" x14ac:dyDescent="0.2">
      <c r="A65" s="9" t="s">
        <v>21</v>
      </c>
      <c r="B65" s="10"/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</row>
    <row r="66" spans="1:30" x14ac:dyDescent="0.2">
      <c r="A66" s="27" t="s">
        <v>22</v>
      </c>
      <c r="B66" s="28"/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</row>
    <row r="67" spans="1:30" ht="13.5" thickBot="1" x14ac:dyDescent="0.25">
      <c r="A67" s="15" t="s">
        <v>23</v>
      </c>
      <c r="B67" s="16"/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17">
        <v>0</v>
      </c>
      <c r="X67" s="17">
        <v>0</v>
      </c>
      <c r="Y67" s="17">
        <v>0</v>
      </c>
      <c r="Z67" s="17">
        <v>0</v>
      </c>
      <c r="AA67" s="17">
        <v>0</v>
      </c>
      <c r="AB67" s="17">
        <v>0</v>
      </c>
      <c r="AC67" s="17">
        <v>0</v>
      </c>
      <c r="AD67" s="17">
        <v>0</v>
      </c>
    </row>
    <row r="68" spans="1:30" ht="13.5" thickBot="1" x14ac:dyDescent="0.25">
      <c r="A68" s="30" t="s">
        <v>24</v>
      </c>
      <c r="B68" s="31"/>
      <c r="C68" s="32">
        <v>3.9866914802321576</v>
      </c>
      <c r="D68" s="32">
        <v>10.459292343472208</v>
      </c>
      <c r="E68" s="32">
        <v>15.45685022847997</v>
      </c>
      <c r="F68" s="32">
        <v>23.739901040848203</v>
      </c>
      <c r="G68" s="32">
        <v>27.896715286389593</v>
      </c>
      <c r="H68" s="32">
        <v>34.704420681422114</v>
      </c>
      <c r="I68" s="32">
        <v>41.32895981780144</v>
      </c>
      <c r="J68" s="32">
        <v>48.417315201631965</v>
      </c>
      <c r="K68" s="32">
        <v>57.726556935318484</v>
      </c>
      <c r="L68" s="32">
        <v>49.085883551430335</v>
      </c>
      <c r="M68" s="32">
        <v>46.266827922345485</v>
      </c>
      <c r="N68" s="32">
        <v>33.250923073897873</v>
      </c>
      <c r="O68" s="32">
        <v>32.329696609454295</v>
      </c>
      <c r="P68" s="32">
        <v>32.457481418099157</v>
      </c>
      <c r="Q68" s="32">
        <v>35.122965087427822</v>
      </c>
      <c r="R68" s="32">
        <v>23.563073560754365</v>
      </c>
      <c r="S68" s="32">
        <v>18.379033717404734</v>
      </c>
      <c r="T68" s="32">
        <v>10.318267972923532</v>
      </c>
      <c r="U68" s="32">
        <v>14.41876418819243</v>
      </c>
      <c r="V68" s="32">
        <v>8.6867074385174519</v>
      </c>
      <c r="W68" s="32">
        <v>8.9501071875632388</v>
      </c>
      <c r="X68" s="32">
        <v>10.482052049628152</v>
      </c>
      <c r="Y68" s="32">
        <v>9.986977499025075</v>
      </c>
      <c r="Z68" s="32">
        <v>10.085381709595991</v>
      </c>
      <c r="AA68" s="32">
        <v>10.201719545376378</v>
      </c>
      <c r="AB68" s="32">
        <v>10.581166674691108</v>
      </c>
      <c r="AC68" s="32">
        <v>11.636387112175179</v>
      </c>
      <c r="AD68" s="32">
        <v>11.855948990345009</v>
      </c>
    </row>
    <row r="69" spans="1:30" x14ac:dyDescent="0.2">
      <c r="A69" s="5" t="s">
        <v>25</v>
      </c>
      <c r="B69" s="6"/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</row>
    <row r="70" spans="1:30" x14ac:dyDescent="0.2">
      <c r="A70" s="27" t="s">
        <v>26</v>
      </c>
      <c r="B70" s="28"/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  <c r="W70" s="29">
        <v>0</v>
      </c>
      <c r="X70" s="29">
        <v>0</v>
      </c>
      <c r="Y70" s="29">
        <v>0</v>
      </c>
      <c r="Z70" s="29">
        <v>0</v>
      </c>
      <c r="AA70" s="29">
        <v>0</v>
      </c>
      <c r="AB70" s="29">
        <v>0</v>
      </c>
      <c r="AC70" s="29">
        <v>0</v>
      </c>
      <c r="AD70" s="29">
        <v>0</v>
      </c>
    </row>
    <row r="71" spans="1:30" s="52" customFormat="1" x14ac:dyDescent="0.2">
      <c r="A71" s="12" t="s">
        <v>27</v>
      </c>
      <c r="B71" s="33"/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</row>
    <row r="72" spans="1:30" x14ac:dyDescent="0.2">
      <c r="A72" s="12" t="s">
        <v>28</v>
      </c>
      <c r="B72" s="13"/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</row>
    <row r="73" spans="1:30" x14ac:dyDescent="0.2">
      <c r="A73" s="12" t="s">
        <v>29</v>
      </c>
      <c r="B73" s="13"/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</row>
    <row r="74" spans="1:30" x14ac:dyDescent="0.2">
      <c r="A74" s="35" t="s">
        <v>30</v>
      </c>
      <c r="B74" s="36"/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37">
        <v>0</v>
      </c>
      <c r="W74" s="37">
        <v>0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7">
        <v>0</v>
      </c>
      <c r="AD74" s="37">
        <v>0</v>
      </c>
    </row>
    <row r="75" spans="1:30" x14ac:dyDescent="0.2">
      <c r="A75" s="38" t="s">
        <v>31</v>
      </c>
      <c r="B75" s="39"/>
      <c r="C75" s="40">
        <v>0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T75" s="40">
        <v>0</v>
      </c>
      <c r="U75" s="40">
        <v>0</v>
      </c>
      <c r="V75" s="40">
        <v>0</v>
      </c>
      <c r="W75" s="40">
        <v>0</v>
      </c>
      <c r="X75" s="40">
        <v>0</v>
      </c>
      <c r="Y75" s="40">
        <v>0</v>
      </c>
      <c r="Z75" s="40">
        <v>0</v>
      </c>
      <c r="AA75" s="40">
        <v>0</v>
      </c>
      <c r="AB75" s="40">
        <v>0</v>
      </c>
      <c r="AC75" s="40">
        <v>0</v>
      </c>
      <c r="AD75" s="40">
        <v>0</v>
      </c>
    </row>
    <row r="76" spans="1:30" x14ac:dyDescent="0.2">
      <c r="A76" s="38" t="s">
        <v>32</v>
      </c>
      <c r="B76" s="39"/>
      <c r="C76" s="40">
        <v>0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v>0</v>
      </c>
      <c r="Q76" s="40">
        <v>0</v>
      </c>
      <c r="R76" s="40">
        <v>0</v>
      </c>
      <c r="S76" s="40">
        <v>0</v>
      </c>
      <c r="T76" s="40">
        <v>0</v>
      </c>
      <c r="U76" s="40">
        <v>0</v>
      </c>
      <c r="V76" s="40">
        <v>0</v>
      </c>
      <c r="W76" s="40">
        <v>0</v>
      </c>
      <c r="X76" s="40">
        <v>0</v>
      </c>
      <c r="Y76" s="40">
        <v>0</v>
      </c>
      <c r="Z76" s="40">
        <v>0</v>
      </c>
      <c r="AA76" s="40">
        <v>0</v>
      </c>
      <c r="AB76" s="40">
        <v>0</v>
      </c>
      <c r="AC76" s="40">
        <v>0</v>
      </c>
      <c r="AD76" s="40">
        <v>0</v>
      </c>
    </row>
    <row r="77" spans="1:30" ht="13.5" thickBot="1" x14ac:dyDescent="0.25">
      <c r="A77" s="41" t="s">
        <v>33</v>
      </c>
      <c r="B77" s="42"/>
      <c r="C77" s="43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>
        <v>0</v>
      </c>
      <c r="T77" s="43">
        <v>0</v>
      </c>
      <c r="U77" s="43">
        <v>0</v>
      </c>
      <c r="V77" s="43">
        <v>0</v>
      </c>
      <c r="W77" s="43">
        <v>0</v>
      </c>
      <c r="X77" s="43">
        <v>0</v>
      </c>
      <c r="Y77" s="43">
        <v>0</v>
      </c>
      <c r="Z77" s="43">
        <v>0</v>
      </c>
      <c r="AA77" s="43">
        <v>0</v>
      </c>
      <c r="AB77" s="43">
        <v>0</v>
      </c>
      <c r="AC77" s="43">
        <v>0</v>
      </c>
      <c r="AD77" s="43">
        <v>0</v>
      </c>
    </row>
    <row r="78" spans="1:30" ht="13.5" thickBot="1" x14ac:dyDescent="0.25">
      <c r="A78" s="44" t="s">
        <v>34</v>
      </c>
      <c r="B78" s="45"/>
      <c r="C78" s="46">
        <v>0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0</v>
      </c>
      <c r="U78" s="46">
        <v>0</v>
      </c>
      <c r="V78" s="46">
        <v>0</v>
      </c>
      <c r="W78" s="46">
        <v>0</v>
      </c>
      <c r="X78" s="46">
        <v>0</v>
      </c>
      <c r="Y78" s="46">
        <v>0</v>
      </c>
      <c r="Z78" s="46">
        <v>0</v>
      </c>
      <c r="AA78" s="46">
        <v>0</v>
      </c>
      <c r="AB78" s="46">
        <v>0</v>
      </c>
      <c r="AC78" s="46">
        <v>0</v>
      </c>
      <c r="AD78" s="46">
        <v>0</v>
      </c>
    </row>
    <row r="79" spans="1:30" ht="13.5" thickBot="1" x14ac:dyDescent="0.25">
      <c r="A79" s="44" t="s">
        <v>35</v>
      </c>
      <c r="B79" s="45"/>
      <c r="C79" s="46">
        <v>8.4758566714291135</v>
      </c>
      <c r="D79" s="46">
        <v>23.67178015268853</v>
      </c>
      <c r="E79" s="46">
        <v>24.966410584731374</v>
      </c>
      <c r="F79" s="46">
        <v>25.861905942863778</v>
      </c>
      <c r="G79" s="46">
        <v>27.489148936498658</v>
      </c>
      <c r="H79" s="46">
        <v>29.510409887711795</v>
      </c>
      <c r="I79" s="46">
        <v>31.634013165568636</v>
      </c>
      <c r="J79" s="46">
        <v>33.839490304740437</v>
      </c>
      <c r="K79" s="46">
        <v>36.265003446196197</v>
      </c>
      <c r="L79" s="46">
        <v>37.206552851318271</v>
      </c>
      <c r="M79" s="46">
        <v>39.539957898794697</v>
      </c>
      <c r="N79" s="46">
        <v>39.733554245638011</v>
      </c>
      <c r="O79" s="46">
        <v>45.120281083600915</v>
      </c>
      <c r="P79" s="46">
        <v>46.776426680250438</v>
      </c>
      <c r="Q79" s="46">
        <v>48.776592244720355</v>
      </c>
      <c r="R79" s="46">
        <v>50.191063707105201</v>
      </c>
      <c r="S79" s="46">
        <v>58.240160300023838</v>
      </c>
      <c r="T79" s="46">
        <v>58.059245831357387</v>
      </c>
      <c r="U79" s="46">
        <v>50.569140457432411</v>
      </c>
      <c r="V79" s="46">
        <v>55.326923612946068</v>
      </c>
      <c r="W79" s="46">
        <v>56.142366267095156</v>
      </c>
      <c r="X79" s="46">
        <v>58.611297860978169</v>
      </c>
      <c r="Y79" s="46">
        <v>56.411819510324996</v>
      </c>
      <c r="Z79" s="46">
        <v>57.286633006758159</v>
      </c>
      <c r="AA79" s="46">
        <v>57.960366377042014</v>
      </c>
      <c r="AB79" s="46">
        <v>60.710063070407301</v>
      </c>
      <c r="AC79" s="46">
        <v>62.685634192784747</v>
      </c>
      <c r="AD79" s="46">
        <v>63.38289235795564</v>
      </c>
    </row>
    <row r="80" spans="1:30" ht="13.5" thickBot="1" x14ac:dyDescent="0.25">
      <c r="A80" s="44" t="s">
        <v>36</v>
      </c>
      <c r="B80" s="45"/>
      <c r="C80" s="47">
        <v>0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  <c r="P80" s="47">
        <v>0</v>
      </c>
      <c r="Q80" s="47">
        <v>0</v>
      </c>
      <c r="R80" s="47">
        <v>0</v>
      </c>
      <c r="S80" s="47">
        <v>0</v>
      </c>
      <c r="T80" s="47">
        <v>0</v>
      </c>
      <c r="U80" s="47">
        <v>0</v>
      </c>
      <c r="V80" s="47">
        <v>0</v>
      </c>
      <c r="W80" s="47">
        <v>0</v>
      </c>
      <c r="X80" s="47">
        <v>0</v>
      </c>
      <c r="Y80" s="47">
        <v>0</v>
      </c>
      <c r="Z80" s="47">
        <v>0</v>
      </c>
      <c r="AA80" s="47">
        <v>0</v>
      </c>
      <c r="AB80" s="47">
        <v>0</v>
      </c>
      <c r="AC80" s="47">
        <v>0</v>
      </c>
      <c r="AD80" s="47">
        <v>0</v>
      </c>
    </row>
    <row r="81" spans="1:30" x14ac:dyDescent="0.2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ht="13.5" thickBot="1" x14ac:dyDescent="0.25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ht="13.5" thickBot="1" x14ac:dyDescent="0.25">
      <c r="A83" s="44" t="s">
        <v>39</v>
      </c>
      <c r="B83" s="45"/>
      <c r="C83" s="47">
        <f t="shared" ref="C83:AA83" si="3">C45+C50+C54+C68+C69+C78+C79+C80</f>
        <v>36.980451529905963</v>
      </c>
      <c r="D83" s="47">
        <f t="shared" si="3"/>
        <v>93.192145140232341</v>
      </c>
      <c r="E83" s="47">
        <f t="shared" si="3"/>
        <v>99.537479626499774</v>
      </c>
      <c r="F83" s="47">
        <f t="shared" si="3"/>
        <v>107.69841270560195</v>
      </c>
      <c r="G83" s="47">
        <f t="shared" si="3"/>
        <v>127.41074797247603</v>
      </c>
      <c r="H83" s="47">
        <f t="shared" si="3"/>
        <v>141.81469310169265</v>
      </c>
      <c r="I83" s="47">
        <f t="shared" si="3"/>
        <v>133.35210872185129</v>
      </c>
      <c r="J83" s="47">
        <f t="shared" si="3"/>
        <v>156.40781414248775</v>
      </c>
      <c r="K83" s="47">
        <f t="shared" si="3"/>
        <v>166.78613278316027</v>
      </c>
      <c r="L83" s="47">
        <f t="shared" si="3"/>
        <v>164.62617937695342</v>
      </c>
      <c r="M83" s="47">
        <f t="shared" si="3"/>
        <v>178.46119134799642</v>
      </c>
      <c r="N83" s="47">
        <f t="shared" si="3"/>
        <v>190.97070992489378</v>
      </c>
      <c r="O83" s="47">
        <f t="shared" si="3"/>
        <v>167.55506929841664</v>
      </c>
      <c r="P83" s="47">
        <f t="shared" si="3"/>
        <v>148.6376715366371</v>
      </c>
      <c r="Q83" s="47">
        <f t="shared" si="3"/>
        <v>127.84379119961775</v>
      </c>
      <c r="R83" s="47">
        <f t="shared" si="3"/>
        <v>150.79999226754552</v>
      </c>
      <c r="S83" s="47">
        <f t="shared" si="3"/>
        <v>167.40240336725648</v>
      </c>
      <c r="T83" s="47">
        <f t="shared" si="3"/>
        <v>147.35764931712617</v>
      </c>
      <c r="U83" s="47">
        <f t="shared" si="3"/>
        <v>120.44502116357162</v>
      </c>
      <c r="V83" s="47">
        <f t="shared" si="3"/>
        <v>112.19603064365637</v>
      </c>
      <c r="W83" s="47">
        <f t="shared" si="3"/>
        <v>109.18529755681053</v>
      </c>
      <c r="X83" s="47">
        <f t="shared" si="3"/>
        <v>108.66075582531667</v>
      </c>
      <c r="Y83" s="47">
        <f t="shared" si="3"/>
        <v>103.77346415646369</v>
      </c>
      <c r="Z83" s="47">
        <f t="shared" si="3"/>
        <v>101.19732425861932</v>
      </c>
      <c r="AA83" s="47">
        <f t="shared" si="3"/>
        <v>98.368192537828975</v>
      </c>
      <c r="AB83" s="47">
        <f>AB45+AB50+AB54+AB68+AB69+AB78+AB79+AB80</f>
        <v>100.89509848551225</v>
      </c>
      <c r="AC83" s="47">
        <f>AC45+AC50+AC54+AC68+AC69+AC78+AC79+AC80</f>
        <v>105.24860252065454</v>
      </c>
      <c r="AD83" s="47">
        <f>AD45+AD50+AD54+AD68+AD69+AD78+AD79+AD80</f>
        <v>107.3809771177673</v>
      </c>
    </row>
    <row r="85" spans="1:30" x14ac:dyDescent="0.2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</row>
    <row r="86" spans="1:30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1:30" ht="45.75" thickBot="1" x14ac:dyDescent="0.3">
      <c r="A87" s="50" t="s">
        <v>42</v>
      </c>
      <c r="B87" s="51" t="s">
        <v>43</v>
      </c>
      <c r="C87" s="3">
        <v>1990</v>
      </c>
      <c r="D87" s="3">
        <v>1991</v>
      </c>
      <c r="E87" s="3">
        <v>1992</v>
      </c>
      <c r="F87" s="3">
        <v>1993</v>
      </c>
      <c r="G87" s="3">
        <v>1994</v>
      </c>
      <c r="H87" s="3">
        <v>1995</v>
      </c>
      <c r="I87" s="3">
        <v>1996</v>
      </c>
      <c r="J87" s="3">
        <v>1997</v>
      </c>
      <c r="K87" s="3">
        <v>1998</v>
      </c>
      <c r="L87" s="3">
        <v>1999</v>
      </c>
      <c r="M87" s="3">
        <v>2000</v>
      </c>
      <c r="N87" s="3">
        <v>2001</v>
      </c>
      <c r="O87" s="3">
        <v>2002</v>
      </c>
      <c r="P87" s="3">
        <v>2003</v>
      </c>
      <c r="Q87" s="3">
        <v>2004</v>
      </c>
      <c r="R87" s="3">
        <v>2005</v>
      </c>
      <c r="S87" s="3">
        <v>2006</v>
      </c>
      <c r="T87" s="3">
        <v>2007</v>
      </c>
      <c r="U87" s="3">
        <v>2008</v>
      </c>
      <c r="V87" s="3">
        <v>2009</v>
      </c>
      <c r="W87" s="3">
        <v>2010</v>
      </c>
      <c r="X87" s="3">
        <v>2011</v>
      </c>
      <c r="Y87" s="3">
        <v>2012</v>
      </c>
      <c r="Z87" s="3">
        <v>2013</v>
      </c>
      <c r="AA87" s="3">
        <v>2014</v>
      </c>
      <c r="AB87" s="3">
        <v>2015</v>
      </c>
      <c r="AC87" s="3">
        <v>2016</v>
      </c>
      <c r="AD87" s="3">
        <v>2017</v>
      </c>
    </row>
    <row r="88" spans="1:30" x14ac:dyDescent="0.2">
      <c r="A88" s="5" t="s">
        <v>1</v>
      </c>
      <c r="B88" s="6"/>
      <c r="C88" s="7">
        <v>69.822429623130461</v>
      </c>
      <c r="D88" s="7">
        <v>55.54823620829211</v>
      </c>
      <c r="E88" s="7">
        <v>27.985824725096826</v>
      </c>
      <c r="F88" s="7">
        <v>34.299609806525858</v>
      </c>
      <c r="G88" s="7">
        <v>13.185408293789054</v>
      </c>
      <c r="H88" s="7">
        <v>18.269555932129542</v>
      </c>
      <c r="I88" s="7">
        <v>30.590824239520508</v>
      </c>
      <c r="J88" s="7">
        <v>22.999539318832323</v>
      </c>
      <c r="K88" s="7">
        <v>19.931063423707208</v>
      </c>
      <c r="L88" s="7">
        <v>16.373258929900519</v>
      </c>
      <c r="M88" s="7">
        <v>28.837003589407232</v>
      </c>
      <c r="N88" s="7">
        <v>19.088217648901313</v>
      </c>
      <c r="O88" s="7">
        <v>15.311822908847128</v>
      </c>
      <c r="P88" s="7">
        <v>24.938696213297515</v>
      </c>
      <c r="Q88" s="7">
        <v>23.973818702782935</v>
      </c>
      <c r="R88" s="7">
        <v>52.887927663936075</v>
      </c>
      <c r="S88" s="7">
        <v>31.75944963108234</v>
      </c>
      <c r="T88" s="7">
        <v>25.330836046089708</v>
      </c>
      <c r="U88" s="7">
        <v>23.729549894180956</v>
      </c>
      <c r="V88" s="7">
        <v>20.38894278578795</v>
      </c>
      <c r="W88" s="7">
        <v>15.718365415904334</v>
      </c>
      <c r="X88" s="7">
        <v>15.684172629244001</v>
      </c>
      <c r="Y88" s="7">
        <v>18.228280043000002</v>
      </c>
      <c r="Z88" s="7">
        <v>20.726781422000002</v>
      </c>
      <c r="AA88" s="7">
        <v>21.086891262000002</v>
      </c>
      <c r="AB88" s="7">
        <v>22.049945720000004</v>
      </c>
      <c r="AC88" s="7">
        <v>20.685610813999997</v>
      </c>
      <c r="AD88" s="7">
        <v>21.345710236000002</v>
      </c>
    </row>
    <row r="89" spans="1:30" x14ac:dyDescent="0.2">
      <c r="A89" s="9" t="s">
        <v>2</v>
      </c>
      <c r="B89" s="10"/>
      <c r="C89" s="11">
        <v>69.822429623130461</v>
      </c>
      <c r="D89" s="11">
        <v>55.54823620829211</v>
      </c>
      <c r="E89" s="11">
        <v>27.985824725096826</v>
      </c>
      <c r="F89" s="11">
        <v>34.299609806525858</v>
      </c>
      <c r="G89" s="11">
        <v>13.185408293789054</v>
      </c>
      <c r="H89" s="11">
        <v>18.269555932129542</v>
      </c>
      <c r="I89" s="11">
        <v>30.590824239520508</v>
      </c>
      <c r="J89" s="11">
        <v>22.999539318832323</v>
      </c>
      <c r="K89" s="11">
        <v>19.931063423707208</v>
      </c>
      <c r="L89" s="11">
        <v>16.373258929900519</v>
      </c>
      <c r="M89" s="11">
        <v>28.837003589407232</v>
      </c>
      <c r="N89" s="11">
        <v>19.088217648901313</v>
      </c>
      <c r="O89" s="11">
        <v>15.311822908847128</v>
      </c>
      <c r="P89" s="11">
        <v>24.938696213297515</v>
      </c>
      <c r="Q89" s="11">
        <v>23.973818702782935</v>
      </c>
      <c r="R89" s="11">
        <v>52.887927663936075</v>
      </c>
      <c r="S89" s="11">
        <v>31.75944963108234</v>
      </c>
      <c r="T89" s="11">
        <v>25.330836046089708</v>
      </c>
      <c r="U89" s="11">
        <v>23.729549894180956</v>
      </c>
      <c r="V89" s="11">
        <v>20.38894278578795</v>
      </c>
      <c r="W89" s="11">
        <v>15.718365415904334</v>
      </c>
      <c r="X89" s="11">
        <v>15.684172629244001</v>
      </c>
      <c r="Y89" s="11">
        <v>18.228280043000002</v>
      </c>
      <c r="Z89" s="11">
        <v>20.726781422000002</v>
      </c>
      <c r="AA89" s="11">
        <v>21.086891262000002</v>
      </c>
      <c r="AB89" s="11">
        <v>22.049945720000004</v>
      </c>
      <c r="AC89" s="11">
        <v>20.685610813999997</v>
      </c>
      <c r="AD89" s="11">
        <v>21.345710236000002</v>
      </c>
    </row>
    <row r="90" spans="1:30" x14ac:dyDescent="0.2">
      <c r="A90" s="12" t="s">
        <v>3</v>
      </c>
      <c r="B90" s="13"/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</row>
    <row r="91" spans="1:30" x14ac:dyDescent="0.2">
      <c r="A91" s="12" t="s">
        <v>4</v>
      </c>
      <c r="B91" s="13"/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</row>
    <row r="92" spans="1:30" ht="13.5" thickBot="1" x14ac:dyDescent="0.25">
      <c r="A92" s="15" t="s">
        <v>5</v>
      </c>
      <c r="B92" s="16"/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7">
        <v>0</v>
      </c>
      <c r="W92" s="17">
        <v>0</v>
      </c>
      <c r="X92" s="17">
        <v>0</v>
      </c>
      <c r="Y92" s="17">
        <v>0</v>
      </c>
      <c r="Z92" s="17">
        <v>0</v>
      </c>
      <c r="AA92" s="17">
        <v>0</v>
      </c>
      <c r="AB92" s="17">
        <v>0</v>
      </c>
      <c r="AC92" s="17">
        <v>0</v>
      </c>
      <c r="AD92" s="17">
        <v>0</v>
      </c>
    </row>
    <row r="93" spans="1:30" x14ac:dyDescent="0.2">
      <c r="A93" s="18" t="s">
        <v>6</v>
      </c>
      <c r="B93" s="19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0.37194972191999992</v>
      </c>
      <c r="S93" s="20">
        <v>0.33145439999999998</v>
      </c>
      <c r="T93" s="20">
        <v>0.43437387972480002</v>
      </c>
      <c r="U93" s="20">
        <v>0.6164248994399999</v>
      </c>
      <c r="V93" s="20">
        <v>0.57242872175999993</v>
      </c>
      <c r="W93" s="20">
        <v>0.4437713532</v>
      </c>
      <c r="X93" s="20">
        <v>0.44098947647999992</v>
      </c>
      <c r="Y93" s="20">
        <v>0.7425750351599999</v>
      </c>
      <c r="Z93" s="20">
        <v>0.48878637108</v>
      </c>
      <c r="AA93" s="20">
        <v>0.67961957027999997</v>
      </c>
      <c r="AB93" s="20">
        <v>0.80564567328000003</v>
      </c>
      <c r="AC93" s="20">
        <v>0.83999387723999996</v>
      </c>
      <c r="AD93" s="20">
        <v>0.72605210495999994</v>
      </c>
    </row>
    <row r="94" spans="1:30" x14ac:dyDescent="0.2">
      <c r="A94" s="9" t="s">
        <v>7</v>
      </c>
      <c r="B94" s="10"/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0.37194972191999992</v>
      </c>
      <c r="S94" s="11">
        <v>0.33145439999999998</v>
      </c>
      <c r="T94" s="11">
        <v>0.43437387972480002</v>
      </c>
      <c r="U94" s="11">
        <v>0.6164248994399999</v>
      </c>
      <c r="V94" s="11">
        <v>0.57242872175999993</v>
      </c>
      <c r="W94" s="11">
        <v>0.4437713532</v>
      </c>
      <c r="X94" s="11">
        <v>0.44098947647999992</v>
      </c>
      <c r="Y94" s="11">
        <v>0.7425750351599999</v>
      </c>
      <c r="Z94" s="11">
        <v>0.48878637108</v>
      </c>
      <c r="AA94" s="11">
        <v>0.67961957027999997</v>
      </c>
      <c r="AB94" s="11">
        <v>0.80564567328000003</v>
      </c>
      <c r="AC94" s="11">
        <v>0.83999387723999996</v>
      </c>
      <c r="AD94" s="11">
        <v>0.72605210495999994</v>
      </c>
    </row>
    <row r="95" spans="1:30" x14ac:dyDescent="0.2">
      <c r="A95" s="9" t="s">
        <v>8</v>
      </c>
      <c r="B95" s="10"/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v>0</v>
      </c>
      <c r="AD95" s="11">
        <v>0</v>
      </c>
    </row>
    <row r="96" spans="1:30" ht="13.5" thickBot="1" x14ac:dyDescent="0.25">
      <c r="A96" s="15" t="s">
        <v>9</v>
      </c>
      <c r="B96" s="16"/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7">
        <v>0</v>
      </c>
      <c r="W96" s="17">
        <v>0</v>
      </c>
      <c r="X96" s="17">
        <v>0</v>
      </c>
      <c r="Y96" s="17">
        <v>0</v>
      </c>
      <c r="Z96" s="17">
        <v>0</v>
      </c>
      <c r="AA96" s="17">
        <v>0</v>
      </c>
      <c r="AB96" s="17">
        <v>0</v>
      </c>
      <c r="AC96" s="17">
        <v>0</v>
      </c>
      <c r="AD96" s="17">
        <v>0</v>
      </c>
    </row>
    <row r="97" spans="1:30" x14ac:dyDescent="0.2">
      <c r="A97" s="5" t="s">
        <v>10</v>
      </c>
      <c r="B97" s="6"/>
      <c r="C97" s="7">
        <v>138.45708889318786</v>
      </c>
      <c r="D97" s="7">
        <v>168.97930459441079</v>
      </c>
      <c r="E97" s="7">
        <v>183.015212757847</v>
      </c>
      <c r="F97" s="7">
        <v>184.45598815724236</v>
      </c>
      <c r="G97" s="7">
        <v>234.00050387328895</v>
      </c>
      <c r="H97" s="7">
        <v>233.40975112682068</v>
      </c>
      <c r="I97" s="7">
        <v>205.36412868726399</v>
      </c>
      <c r="J97" s="7">
        <v>239.94333654369203</v>
      </c>
      <c r="K97" s="7">
        <v>239.10188763392239</v>
      </c>
      <c r="L97" s="7">
        <v>258.96975254216477</v>
      </c>
      <c r="M97" s="7">
        <v>292.32868143042526</v>
      </c>
      <c r="N97" s="7">
        <v>300.6445324533787</v>
      </c>
      <c r="O97" s="7">
        <v>231.10818608904566</v>
      </c>
      <c r="P97" s="7">
        <v>181.05767420893284</v>
      </c>
      <c r="Q97" s="7">
        <v>128.31542743441349</v>
      </c>
      <c r="R97" s="7">
        <v>159.60496500889064</v>
      </c>
      <c r="S97" s="7">
        <v>191.41484081886347</v>
      </c>
      <c r="T97" s="7">
        <v>197.55680738277397</v>
      </c>
      <c r="U97" s="7">
        <v>220.9503074403423</v>
      </c>
      <c r="V97" s="7">
        <v>218.8081773116748</v>
      </c>
      <c r="W97" s="7">
        <v>186.87796096723116</v>
      </c>
      <c r="X97" s="7">
        <v>129.43030619919557</v>
      </c>
      <c r="Y97" s="7">
        <v>117.50457326666307</v>
      </c>
      <c r="Z97" s="7">
        <v>136.58543614985501</v>
      </c>
      <c r="AA97" s="7">
        <v>120.5532031453217</v>
      </c>
      <c r="AB97" s="7">
        <v>126.89075061328954</v>
      </c>
      <c r="AC97" s="7">
        <v>130.85938999977361</v>
      </c>
      <c r="AD97" s="7">
        <v>137.10049518251014</v>
      </c>
    </row>
    <row r="98" spans="1:30" x14ac:dyDescent="0.2">
      <c r="A98" s="9" t="s">
        <v>11</v>
      </c>
      <c r="B98" s="10"/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11">
        <v>0</v>
      </c>
      <c r="AC98" s="11">
        <v>0</v>
      </c>
      <c r="AD98" s="11">
        <v>0</v>
      </c>
    </row>
    <row r="99" spans="1:30" x14ac:dyDescent="0.2">
      <c r="A99" s="22" t="s">
        <v>12</v>
      </c>
      <c r="B99" s="23"/>
      <c r="C99" s="24">
        <v>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24">
        <v>0</v>
      </c>
    </row>
    <row r="100" spans="1:30" x14ac:dyDescent="0.2">
      <c r="A100" s="12" t="s">
        <v>13</v>
      </c>
      <c r="B100" s="13"/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</row>
    <row r="101" spans="1:30" x14ac:dyDescent="0.2">
      <c r="A101" s="9" t="s">
        <v>14</v>
      </c>
      <c r="B101" s="10"/>
      <c r="C101" s="11">
        <v>3.1515393846512643</v>
      </c>
      <c r="D101" s="11">
        <v>4.3821623498331386</v>
      </c>
      <c r="E101" s="11">
        <v>4.1243880939606008</v>
      </c>
      <c r="F101" s="11">
        <v>4.6399366057056755</v>
      </c>
      <c r="G101" s="11">
        <v>7.9910019320486638</v>
      </c>
      <c r="H101" s="11">
        <v>10.310970234901502</v>
      </c>
      <c r="I101" s="11">
        <v>13.919809817117029</v>
      </c>
      <c r="J101" s="11">
        <v>15.208681096479715</v>
      </c>
      <c r="K101" s="11">
        <v>18.044197911077628</v>
      </c>
      <c r="L101" s="11">
        <v>22.941908772655843</v>
      </c>
      <c r="M101" s="11">
        <v>21.910811749165688</v>
      </c>
      <c r="N101" s="11">
        <v>23.170109941965094</v>
      </c>
      <c r="O101" s="11">
        <v>20.477716429929366</v>
      </c>
      <c r="P101" s="11">
        <v>19.818631848018498</v>
      </c>
      <c r="Q101" s="11">
        <v>15.712191100316161</v>
      </c>
      <c r="R101" s="11">
        <v>50.398759599026803</v>
      </c>
      <c r="S101" s="11">
        <v>69.238088178521892</v>
      </c>
      <c r="T101" s="11">
        <v>70.914592127039526</v>
      </c>
      <c r="U101" s="11">
        <v>80.940628854318604</v>
      </c>
      <c r="V101" s="11">
        <v>84.201555045110723</v>
      </c>
      <c r="W101" s="11">
        <v>65.954967030931684</v>
      </c>
      <c r="X101" s="11">
        <v>52.13087630967091</v>
      </c>
      <c r="Y101" s="11">
        <v>44.552974315381469</v>
      </c>
      <c r="Z101" s="11">
        <v>46.08902559480633</v>
      </c>
      <c r="AA101" s="11">
        <v>43.673389077057827</v>
      </c>
      <c r="AB101" s="11">
        <v>50.561486948254178</v>
      </c>
      <c r="AC101" s="11">
        <v>53.215783596804805</v>
      </c>
      <c r="AD101" s="11">
        <v>50.447477155304071</v>
      </c>
    </row>
    <row r="102" spans="1:30" x14ac:dyDescent="0.2">
      <c r="A102" s="12" t="s">
        <v>15</v>
      </c>
      <c r="B102" s="13"/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</row>
    <row r="103" spans="1:30" x14ac:dyDescent="0.2">
      <c r="A103" s="12" t="s">
        <v>16</v>
      </c>
      <c r="B103" s="13"/>
      <c r="C103" s="14">
        <v>78.657344631940177</v>
      </c>
      <c r="D103" s="14">
        <v>97.225979318049014</v>
      </c>
      <c r="E103" s="14">
        <v>117.00788852994644</v>
      </c>
      <c r="F103" s="14">
        <v>119.47311125848077</v>
      </c>
      <c r="G103" s="14">
        <v>152.72355440188281</v>
      </c>
      <c r="H103" s="14">
        <v>142.20126226789483</v>
      </c>
      <c r="I103" s="14">
        <v>133.12202734085375</v>
      </c>
      <c r="J103" s="14">
        <v>145.92916005250771</v>
      </c>
      <c r="K103" s="14">
        <v>144.30572069469244</v>
      </c>
      <c r="L103" s="14">
        <v>154.02917758912051</v>
      </c>
      <c r="M103" s="14">
        <v>164.23365355253091</v>
      </c>
      <c r="N103" s="14">
        <v>130.44950513061147</v>
      </c>
      <c r="O103" s="14">
        <v>101.07261604678303</v>
      </c>
      <c r="P103" s="14">
        <v>78.329422528833788</v>
      </c>
      <c r="Q103" s="14">
        <v>63.085116291681921</v>
      </c>
      <c r="R103" s="14">
        <v>51.286906938963341</v>
      </c>
      <c r="S103" s="14">
        <v>69.022340695358579</v>
      </c>
      <c r="T103" s="14">
        <v>78.304095673437629</v>
      </c>
      <c r="U103" s="14">
        <v>70.0477382831684</v>
      </c>
      <c r="V103" s="14">
        <v>74.20735999348193</v>
      </c>
      <c r="W103" s="14">
        <v>56.10826420318682</v>
      </c>
      <c r="X103" s="14">
        <v>14.931667614695417</v>
      </c>
      <c r="Y103" s="14">
        <v>13.194746458101129</v>
      </c>
      <c r="Z103" s="14">
        <v>29.276939495021516</v>
      </c>
      <c r="AA103" s="14">
        <v>21.950942849823825</v>
      </c>
      <c r="AB103" s="14">
        <v>21.873419200053075</v>
      </c>
      <c r="AC103" s="14">
        <v>19.824288333019901</v>
      </c>
      <c r="AD103" s="14">
        <v>26.966347189478874</v>
      </c>
    </row>
    <row r="104" spans="1:30" x14ac:dyDescent="0.2">
      <c r="A104" s="12" t="s">
        <v>17</v>
      </c>
      <c r="B104" s="13"/>
      <c r="C104" s="14">
        <v>2.0945338614771383</v>
      </c>
      <c r="D104" s="14">
        <v>12.553495700524019</v>
      </c>
      <c r="E104" s="14">
        <v>12.228378947962883</v>
      </c>
      <c r="F104" s="14">
        <v>12.783759813210565</v>
      </c>
      <c r="G104" s="14">
        <v>13.560795016359195</v>
      </c>
      <c r="H104" s="14">
        <v>13.388875878140704</v>
      </c>
      <c r="I104" s="14">
        <v>13.077605936155777</v>
      </c>
      <c r="J104" s="14">
        <v>13.186825762119977</v>
      </c>
      <c r="K104" s="14">
        <v>14.333423197380773</v>
      </c>
      <c r="L104" s="14">
        <v>15.04241668380287</v>
      </c>
      <c r="M104" s="14">
        <v>16.379707465498825</v>
      </c>
      <c r="N104" s="14">
        <v>18.619829370363433</v>
      </c>
      <c r="O104" s="14">
        <v>13.885422451920148</v>
      </c>
      <c r="P104" s="14">
        <v>9.757265582588559</v>
      </c>
      <c r="Q104" s="14">
        <v>5.7447009700388953</v>
      </c>
      <c r="R104" s="14">
        <v>24.16577921047142</v>
      </c>
      <c r="S104" s="14">
        <v>11.735626177502571</v>
      </c>
      <c r="T104" s="14">
        <v>11.887710889117116</v>
      </c>
      <c r="U104" s="14">
        <v>14.382916949470406</v>
      </c>
      <c r="V104" s="14">
        <v>22.835797947863128</v>
      </c>
      <c r="W104" s="14">
        <v>29.28532136854588</v>
      </c>
      <c r="X104" s="14">
        <v>28.326884977985017</v>
      </c>
      <c r="Y104" s="14">
        <v>27.319661573430274</v>
      </c>
      <c r="Z104" s="14">
        <v>33.090330375124047</v>
      </c>
      <c r="AA104" s="14">
        <v>29.724752990049964</v>
      </c>
      <c r="AB104" s="14">
        <v>30.174888610097746</v>
      </c>
      <c r="AC104" s="14">
        <v>32.323611858841936</v>
      </c>
      <c r="AD104" s="14">
        <v>33.263767498770001</v>
      </c>
    </row>
    <row r="105" spans="1:30" x14ac:dyDescent="0.2">
      <c r="A105" s="12" t="s">
        <v>18</v>
      </c>
      <c r="B105" s="13"/>
      <c r="C105" s="14">
        <v>54.553671015119306</v>
      </c>
      <c r="D105" s="14">
        <v>33.04220698752674</v>
      </c>
      <c r="E105" s="14">
        <v>33.685886344426621</v>
      </c>
      <c r="F105" s="14">
        <v>33.04220698752674</v>
      </c>
      <c r="G105" s="14">
        <v>38.191641842725716</v>
      </c>
      <c r="H105" s="14">
        <v>43.555636483557976</v>
      </c>
      <c r="I105" s="14">
        <v>34.115005915693196</v>
      </c>
      <c r="J105" s="14">
        <v>35.616924415126228</v>
      </c>
      <c r="K105" s="14">
        <v>36.04604398639281</v>
      </c>
      <c r="L105" s="14">
        <v>38.406201628359007</v>
      </c>
      <c r="M105" s="14">
        <v>39.479000556525463</v>
      </c>
      <c r="N105" s="14">
        <v>38.267456097349879</v>
      </c>
      <c r="O105" s="14">
        <v>40.946011784609205</v>
      </c>
      <c r="P105" s="14">
        <v>43.904087680855206</v>
      </c>
      <c r="Q105" s="14">
        <v>43.773419072376527</v>
      </c>
      <c r="R105" s="14">
        <v>33.75351926042908</v>
      </c>
      <c r="S105" s="14">
        <v>41.418785767480422</v>
      </c>
      <c r="T105" s="14">
        <v>36.450408693179739</v>
      </c>
      <c r="U105" s="14">
        <v>55.579023353384905</v>
      </c>
      <c r="V105" s="14">
        <v>37.563464325218987</v>
      </c>
      <c r="W105" s="14">
        <v>35.529408364566791</v>
      </c>
      <c r="X105" s="14">
        <v>34.040877296844229</v>
      </c>
      <c r="Y105" s="14">
        <v>32.437190919750208</v>
      </c>
      <c r="Z105" s="14">
        <v>28.12914068490311</v>
      </c>
      <c r="AA105" s="14">
        <v>25.204118228390094</v>
      </c>
      <c r="AB105" s="14">
        <v>24.280955854884539</v>
      </c>
      <c r="AC105" s="14">
        <v>25.495706211106981</v>
      </c>
      <c r="AD105" s="14">
        <v>26.422903338957223</v>
      </c>
    </row>
    <row r="106" spans="1:30" x14ac:dyDescent="0.2">
      <c r="A106" s="22" t="s">
        <v>19</v>
      </c>
      <c r="B106" s="23"/>
      <c r="C106" s="24">
        <v>0</v>
      </c>
      <c r="D106" s="24">
        <v>21.775460238477869</v>
      </c>
      <c r="E106" s="24">
        <v>15.968670841550438</v>
      </c>
      <c r="F106" s="24">
        <v>14.516973492318579</v>
      </c>
      <c r="G106" s="24">
        <v>21.533510680272556</v>
      </c>
      <c r="H106" s="24">
        <v>23.953006262325655</v>
      </c>
      <c r="I106" s="24">
        <v>11.129679677444242</v>
      </c>
      <c r="J106" s="24">
        <v>30.001745217458392</v>
      </c>
      <c r="K106" s="24">
        <v>26.37250184437875</v>
      </c>
      <c r="L106" s="24">
        <v>28.550047868226535</v>
      </c>
      <c r="M106" s="24">
        <v>50.325508106704405</v>
      </c>
      <c r="N106" s="24">
        <v>90.137631913088839</v>
      </c>
      <c r="O106" s="24">
        <v>54.72641937580395</v>
      </c>
      <c r="P106" s="24">
        <v>29.24826656863678</v>
      </c>
      <c r="Q106" s="24">
        <v>0</v>
      </c>
      <c r="R106" s="24">
        <v>0</v>
      </c>
      <c r="S106" s="24">
        <v>0</v>
      </c>
      <c r="T106" s="24">
        <v>0</v>
      </c>
      <c r="U106" s="24">
        <v>0</v>
      </c>
      <c r="V106" s="24">
        <v>0</v>
      </c>
      <c r="W106" s="24">
        <v>0</v>
      </c>
      <c r="X106" s="24">
        <v>0</v>
      </c>
      <c r="Y106" s="24">
        <v>0</v>
      </c>
      <c r="Z106" s="24">
        <v>0</v>
      </c>
      <c r="AA106" s="24">
        <v>0</v>
      </c>
      <c r="AB106" s="24">
        <v>0</v>
      </c>
      <c r="AC106" s="24">
        <v>0</v>
      </c>
      <c r="AD106" s="24">
        <v>0</v>
      </c>
    </row>
    <row r="107" spans="1:30" x14ac:dyDescent="0.2">
      <c r="A107" s="12" t="s">
        <v>20</v>
      </c>
      <c r="B107" s="13"/>
      <c r="C107" s="26">
        <v>0</v>
      </c>
      <c r="D107" s="26">
        <v>0</v>
      </c>
      <c r="E107" s="26">
        <v>0</v>
      </c>
      <c r="F107" s="26">
        <v>0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>
        <v>0</v>
      </c>
      <c r="U107" s="26">
        <v>0</v>
      </c>
      <c r="V107" s="26">
        <v>0</v>
      </c>
      <c r="W107" s="26">
        <v>0</v>
      </c>
      <c r="X107" s="26">
        <v>0</v>
      </c>
      <c r="Y107" s="26">
        <v>0</v>
      </c>
      <c r="Z107" s="26">
        <v>0</v>
      </c>
      <c r="AA107" s="26">
        <v>0</v>
      </c>
      <c r="AB107" s="26">
        <v>0</v>
      </c>
      <c r="AC107" s="26">
        <v>0</v>
      </c>
      <c r="AD107" s="26">
        <v>0</v>
      </c>
    </row>
    <row r="108" spans="1:30" x14ac:dyDescent="0.2">
      <c r="A108" s="9" t="s">
        <v>21</v>
      </c>
      <c r="B108" s="10"/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11">
        <v>0</v>
      </c>
      <c r="AC108" s="11">
        <v>0</v>
      </c>
      <c r="AD108" s="11">
        <v>0</v>
      </c>
    </row>
    <row r="109" spans="1:30" x14ac:dyDescent="0.2">
      <c r="A109" s="27" t="s">
        <v>22</v>
      </c>
      <c r="B109" s="28"/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  <c r="R109" s="29">
        <v>0</v>
      </c>
      <c r="S109" s="29">
        <v>0</v>
      </c>
      <c r="T109" s="29">
        <v>0</v>
      </c>
      <c r="U109" s="29">
        <v>0</v>
      </c>
      <c r="V109" s="29">
        <v>0</v>
      </c>
      <c r="W109" s="29">
        <v>0</v>
      </c>
      <c r="X109" s="29">
        <v>0</v>
      </c>
      <c r="Y109" s="29">
        <v>0</v>
      </c>
      <c r="Z109" s="29">
        <v>0</v>
      </c>
      <c r="AA109" s="29">
        <v>0</v>
      </c>
      <c r="AB109" s="29">
        <v>0</v>
      </c>
      <c r="AC109" s="29">
        <v>0</v>
      </c>
      <c r="AD109" s="29">
        <v>0</v>
      </c>
    </row>
    <row r="110" spans="1:30" ht="13.5" thickBot="1" x14ac:dyDescent="0.25">
      <c r="A110" s="15" t="s">
        <v>23</v>
      </c>
      <c r="B110" s="16"/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7">
        <v>0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17">
        <v>0</v>
      </c>
      <c r="Y110" s="17">
        <v>0</v>
      </c>
      <c r="Z110" s="17">
        <v>0</v>
      </c>
      <c r="AA110" s="17">
        <v>0</v>
      </c>
      <c r="AB110" s="17">
        <v>0</v>
      </c>
      <c r="AC110" s="17">
        <v>0</v>
      </c>
      <c r="AD110" s="17">
        <v>0</v>
      </c>
    </row>
    <row r="111" spans="1:30" ht="13.5" thickBot="1" x14ac:dyDescent="0.25">
      <c r="A111" s="30" t="s">
        <v>24</v>
      </c>
      <c r="B111" s="31"/>
      <c r="C111" s="32">
        <v>109.95179546205502</v>
      </c>
      <c r="D111" s="32">
        <v>117.58579128299712</v>
      </c>
      <c r="E111" s="32">
        <v>110.42210685341851</v>
      </c>
      <c r="F111" s="32">
        <v>125.32673266564002</v>
      </c>
      <c r="G111" s="32">
        <v>117.53099249514794</v>
      </c>
      <c r="H111" s="32">
        <v>122.26560718011349</v>
      </c>
      <c r="I111" s="32">
        <v>125.63783774455793</v>
      </c>
      <c r="J111" s="32">
        <v>129.89475950387816</v>
      </c>
      <c r="K111" s="32">
        <v>139.00967769180295</v>
      </c>
      <c r="L111" s="32">
        <v>138.34340300502217</v>
      </c>
      <c r="M111" s="32">
        <v>158.230211320904</v>
      </c>
      <c r="N111" s="32">
        <v>145.87301822530458</v>
      </c>
      <c r="O111" s="32">
        <v>146.47056706230302</v>
      </c>
      <c r="P111" s="32">
        <v>151.7787760903426</v>
      </c>
      <c r="Q111" s="32">
        <v>169.44051972182683</v>
      </c>
      <c r="R111" s="32">
        <v>177.57839277388345</v>
      </c>
      <c r="S111" s="32">
        <v>153.63867843080146</v>
      </c>
      <c r="T111" s="32">
        <v>107.25965390390266</v>
      </c>
      <c r="U111" s="32">
        <v>99.043431364451166</v>
      </c>
      <c r="V111" s="32">
        <v>76.37696684725384</v>
      </c>
      <c r="W111" s="32">
        <v>78.692881598940076</v>
      </c>
      <c r="X111" s="32">
        <v>92.162346614297121</v>
      </c>
      <c r="Y111" s="32">
        <v>87.809455394469921</v>
      </c>
      <c r="Z111" s="32">
        <v>88.674664126501042</v>
      </c>
      <c r="AA111" s="32">
        <v>89.697552382997486</v>
      </c>
      <c r="AB111" s="32">
        <v>93.033801591466613</v>
      </c>
      <c r="AC111" s="32">
        <v>102.31171695130755</v>
      </c>
      <c r="AD111" s="32">
        <v>104.24219180712475</v>
      </c>
    </row>
    <row r="112" spans="1:30" x14ac:dyDescent="0.2">
      <c r="A112" s="5" t="s">
        <v>25</v>
      </c>
      <c r="B112" s="6"/>
      <c r="C112" s="7">
        <v>2.2685999999999997</v>
      </c>
      <c r="D112" s="7">
        <v>2.84172</v>
      </c>
      <c r="E112" s="7">
        <v>2.7939599999999998</v>
      </c>
      <c r="F112" s="7">
        <v>3.6297599999999997</v>
      </c>
      <c r="G112" s="7">
        <v>2.4835199999999999</v>
      </c>
      <c r="H112" s="7">
        <v>2.84172</v>
      </c>
      <c r="I112" s="7">
        <v>3.60588</v>
      </c>
      <c r="J112" s="7">
        <v>4.2028799999999995</v>
      </c>
      <c r="K112" s="7">
        <v>4.4894400000000001</v>
      </c>
      <c r="L112" s="7">
        <v>4.4416799999999999</v>
      </c>
      <c r="M112" s="7">
        <v>4.2984</v>
      </c>
      <c r="N112" s="7">
        <v>4.2984</v>
      </c>
      <c r="O112" s="7">
        <v>4.2984</v>
      </c>
      <c r="P112" s="7">
        <v>44.369039999999998</v>
      </c>
      <c r="Q112" s="7">
        <v>45.013799999999996</v>
      </c>
      <c r="R112" s="7">
        <v>54.028997500000003</v>
      </c>
      <c r="S112" s="7">
        <v>58.014893972684007</v>
      </c>
      <c r="T112" s="7">
        <v>58.825176259199999</v>
      </c>
      <c r="U112" s="7">
        <v>41.490387430800006</v>
      </c>
      <c r="V112" s="7">
        <v>38.988390853920002</v>
      </c>
      <c r="W112" s="7">
        <v>40.36808601464881</v>
      </c>
      <c r="X112" s="7">
        <v>33.645494444236796</v>
      </c>
      <c r="Y112" s="7">
        <v>18.246520754054401</v>
      </c>
      <c r="Z112" s="7">
        <v>15.90815469837835</v>
      </c>
      <c r="AA112" s="7">
        <v>35.017212920273423</v>
      </c>
      <c r="AB112" s="7">
        <v>30.2085269101247</v>
      </c>
      <c r="AC112" s="7">
        <v>21.624067194931094</v>
      </c>
      <c r="AD112" s="7">
        <v>23.120191287850712</v>
      </c>
    </row>
    <row r="113" spans="1:30" x14ac:dyDescent="0.2">
      <c r="A113" s="27" t="s">
        <v>26</v>
      </c>
      <c r="B113" s="28"/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  <c r="R113" s="29">
        <v>0</v>
      </c>
      <c r="S113" s="29">
        <v>0</v>
      </c>
      <c r="T113" s="29">
        <v>0</v>
      </c>
      <c r="U113" s="29">
        <v>0</v>
      </c>
      <c r="V113" s="29">
        <v>0</v>
      </c>
      <c r="W113" s="29">
        <v>0</v>
      </c>
      <c r="X113" s="29">
        <v>0</v>
      </c>
      <c r="Y113" s="29">
        <v>0</v>
      </c>
      <c r="Z113" s="29">
        <v>0</v>
      </c>
      <c r="AA113" s="29">
        <v>0</v>
      </c>
      <c r="AB113" s="29">
        <v>0</v>
      </c>
      <c r="AC113" s="29">
        <v>0</v>
      </c>
      <c r="AD113" s="29">
        <v>0</v>
      </c>
    </row>
    <row r="114" spans="1:30" x14ac:dyDescent="0.2">
      <c r="A114" s="12" t="s">
        <v>27</v>
      </c>
      <c r="B114" s="33"/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  <c r="AA114" s="14">
        <v>0</v>
      </c>
      <c r="AB114" s="14">
        <v>0</v>
      </c>
      <c r="AC114" s="14">
        <v>0</v>
      </c>
      <c r="AD114" s="14">
        <v>0</v>
      </c>
    </row>
    <row r="115" spans="1:30" x14ac:dyDescent="0.2">
      <c r="A115" s="12" t="s">
        <v>28</v>
      </c>
      <c r="B115" s="13"/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39.951239999999999</v>
      </c>
      <c r="Q115" s="14">
        <v>39.951239999999999</v>
      </c>
      <c r="R115" s="14">
        <v>50.079544000000006</v>
      </c>
      <c r="S115" s="14">
        <v>56.49658924468401</v>
      </c>
      <c r="T115" s="14">
        <v>57.380296799999996</v>
      </c>
      <c r="U115" s="14">
        <v>40.105478770800005</v>
      </c>
      <c r="V115" s="14">
        <v>34.86528199392</v>
      </c>
      <c r="W115" s="14">
        <v>35.823387599128807</v>
      </c>
      <c r="X115" s="14">
        <v>28.415496251788799</v>
      </c>
      <c r="Y115" s="14">
        <v>13.3839553146624</v>
      </c>
      <c r="Z115" s="14">
        <v>13.266771353827199</v>
      </c>
      <c r="AA115" s="14">
        <v>32.043103594920005</v>
      </c>
      <c r="AB115" s="14">
        <v>26.831660320080001</v>
      </c>
      <c r="AC115" s="14">
        <v>19.2526605656616</v>
      </c>
      <c r="AD115" s="14">
        <v>20.961846018359999</v>
      </c>
    </row>
    <row r="116" spans="1:30" x14ac:dyDescent="0.2">
      <c r="A116" s="12" t="s">
        <v>29</v>
      </c>
      <c r="B116" s="13"/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</row>
    <row r="117" spans="1:30" x14ac:dyDescent="0.2">
      <c r="A117" s="35" t="s">
        <v>30</v>
      </c>
      <c r="B117" s="36"/>
      <c r="C117" s="37">
        <v>2.2685999999999997</v>
      </c>
      <c r="D117" s="37">
        <v>2.84172</v>
      </c>
      <c r="E117" s="37">
        <v>2.7939599999999998</v>
      </c>
      <c r="F117" s="37">
        <v>3.6297599999999997</v>
      </c>
      <c r="G117" s="37">
        <v>2.4835199999999999</v>
      </c>
      <c r="H117" s="37">
        <v>2.84172</v>
      </c>
      <c r="I117" s="37">
        <v>3.60588</v>
      </c>
      <c r="J117" s="37">
        <v>4.2028799999999995</v>
      </c>
      <c r="K117" s="37">
        <v>4.4894400000000001</v>
      </c>
      <c r="L117" s="37">
        <v>4.4416799999999999</v>
      </c>
      <c r="M117" s="37">
        <v>4.2984</v>
      </c>
      <c r="N117" s="37">
        <v>4.2984</v>
      </c>
      <c r="O117" s="37">
        <v>4.2984</v>
      </c>
      <c r="P117" s="37">
        <v>4.4177999999999997</v>
      </c>
      <c r="Q117" s="37">
        <v>5.0625599999999995</v>
      </c>
      <c r="R117" s="37">
        <v>3.9494534999999993</v>
      </c>
      <c r="S117" s="37">
        <v>1.5183047279999999</v>
      </c>
      <c r="T117" s="37">
        <v>1.4448794591999998</v>
      </c>
      <c r="U117" s="37">
        <v>1.38490866</v>
      </c>
      <c r="V117" s="37">
        <v>4.1231088600000003</v>
      </c>
      <c r="W117" s="37">
        <v>4.5446984155199992</v>
      </c>
      <c r="X117" s="37">
        <v>5.2299981924479999</v>
      </c>
      <c r="Y117" s="37">
        <v>4.862565439392001</v>
      </c>
      <c r="Z117" s="37">
        <v>2.6413833445511519</v>
      </c>
      <c r="AA117" s="37">
        <v>2.9741093253534201</v>
      </c>
      <c r="AB117" s="37">
        <v>3.3768665900447004</v>
      </c>
      <c r="AC117" s="37">
        <v>2.3714066292694929</v>
      </c>
      <c r="AD117" s="37">
        <v>2.158345269490713</v>
      </c>
    </row>
    <row r="118" spans="1:30" x14ac:dyDescent="0.2">
      <c r="A118" s="38" t="s">
        <v>31</v>
      </c>
      <c r="B118" s="39"/>
      <c r="C118" s="40">
        <v>0</v>
      </c>
      <c r="D118" s="40">
        <v>0</v>
      </c>
      <c r="E118" s="40">
        <v>0</v>
      </c>
      <c r="F118" s="40">
        <v>0</v>
      </c>
      <c r="G118" s="40">
        <v>0</v>
      </c>
      <c r="H118" s="40">
        <v>0</v>
      </c>
      <c r="I118" s="40">
        <v>0</v>
      </c>
      <c r="J118" s="40">
        <v>0</v>
      </c>
      <c r="K118" s="40">
        <v>0</v>
      </c>
      <c r="L118" s="40">
        <v>0</v>
      </c>
      <c r="M118" s="40">
        <v>0</v>
      </c>
      <c r="N118" s="40">
        <v>0</v>
      </c>
      <c r="O118" s="40">
        <v>0</v>
      </c>
      <c r="P118" s="40">
        <v>0</v>
      </c>
      <c r="Q118" s="40">
        <v>0</v>
      </c>
      <c r="R118" s="40">
        <v>0</v>
      </c>
      <c r="S118" s="40">
        <v>0</v>
      </c>
      <c r="T118" s="40">
        <v>0</v>
      </c>
      <c r="U118" s="40">
        <v>0</v>
      </c>
      <c r="V118" s="40">
        <v>0</v>
      </c>
      <c r="W118" s="40">
        <v>0</v>
      </c>
      <c r="X118" s="40">
        <v>0</v>
      </c>
      <c r="Y118" s="40">
        <v>0</v>
      </c>
      <c r="Z118" s="40">
        <v>0</v>
      </c>
      <c r="AA118" s="40">
        <v>0</v>
      </c>
      <c r="AB118" s="40">
        <v>0</v>
      </c>
      <c r="AC118" s="40">
        <v>0</v>
      </c>
      <c r="AD118" s="40">
        <v>0</v>
      </c>
    </row>
    <row r="119" spans="1:30" x14ac:dyDescent="0.2">
      <c r="A119" s="38" t="s">
        <v>32</v>
      </c>
      <c r="B119" s="39"/>
      <c r="C119" s="40">
        <v>0</v>
      </c>
      <c r="D119" s="40">
        <v>0</v>
      </c>
      <c r="E119" s="40">
        <v>0</v>
      </c>
      <c r="F119" s="40">
        <v>0</v>
      </c>
      <c r="G119" s="40">
        <v>0</v>
      </c>
      <c r="H119" s="40">
        <v>0</v>
      </c>
      <c r="I119" s="40">
        <v>0</v>
      </c>
      <c r="J119" s="40">
        <v>0</v>
      </c>
      <c r="K119" s="40">
        <v>0</v>
      </c>
      <c r="L119" s="40">
        <v>0</v>
      </c>
      <c r="M119" s="40">
        <v>0</v>
      </c>
      <c r="N119" s="40">
        <v>0</v>
      </c>
      <c r="O119" s="40">
        <v>0</v>
      </c>
      <c r="P119" s="40">
        <v>0</v>
      </c>
      <c r="Q119" s="40">
        <v>0</v>
      </c>
      <c r="R119" s="40">
        <v>0</v>
      </c>
      <c r="S119" s="40">
        <v>0</v>
      </c>
      <c r="T119" s="40">
        <v>0</v>
      </c>
      <c r="U119" s="40">
        <v>0</v>
      </c>
      <c r="V119" s="40">
        <v>0</v>
      </c>
      <c r="W119" s="40">
        <v>0</v>
      </c>
      <c r="X119" s="40">
        <v>0</v>
      </c>
      <c r="Y119" s="40">
        <v>0</v>
      </c>
      <c r="Z119" s="40">
        <v>0</v>
      </c>
      <c r="AA119" s="40">
        <v>0</v>
      </c>
      <c r="AB119" s="40">
        <v>0</v>
      </c>
      <c r="AC119" s="40">
        <v>0</v>
      </c>
      <c r="AD119" s="40">
        <v>0</v>
      </c>
    </row>
    <row r="120" spans="1:30" ht="13.5" thickBot="1" x14ac:dyDescent="0.25">
      <c r="A120" s="41" t="s">
        <v>33</v>
      </c>
      <c r="B120" s="42"/>
      <c r="C120" s="43">
        <v>0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3">
        <v>0</v>
      </c>
      <c r="Q120" s="43">
        <v>0</v>
      </c>
      <c r="R120" s="43">
        <v>0</v>
      </c>
      <c r="S120" s="43">
        <v>0</v>
      </c>
      <c r="T120" s="43">
        <v>0</v>
      </c>
      <c r="U120" s="43">
        <v>0</v>
      </c>
      <c r="V120" s="43">
        <v>0</v>
      </c>
      <c r="W120" s="43">
        <v>0</v>
      </c>
      <c r="X120" s="43">
        <v>0</v>
      </c>
      <c r="Y120" s="43">
        <v>0</v>
      </c>
      <c r="Z120" s="43">
        <v>0</v>
      </c>
      <c r="AA120" s="43">
        <v>0</v>
      </c>
      <c r="AB120" s="43">
        <v>0</v>
      </c>
      <c r="AC120" s="43">
        <v>0</v>
      </c>
      <c r="AD120" s="43">
        <v>0</v>
      </c>
    </row>
    <row r="121" spans="1:30" ht="13.5" thickBot="1" x14ac:dyDescent="0.25">
      <c r="A121" s="44" t="s">
        <v>34</v>
      </c>
      <c r="B121" s="45"/>
      <c r="C121" s="46">
        <v>0</v>
      </c>
      <c r="D121" s="46">
        <v>0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46">
        <v>0</v>
      </c>
      <c r="Q121" s="46">
        <v>0</v>
      </c>
      <c r="R121" s="46">
        <v>0</v>
      </c>
      <c r="S121" s="46">
        <v>0</v>
      </c>
      <c r="T121" s="46">
        <v>0</v>
      </c>
      <c r="U121" s="46">
        <v>0</v>
      </c>
      <c r="V121" s="46">
        <v>0</v>
      </c>
      <c r="W121" s="46">
        <v>0</v>
      </c>
      <c r="X121" s="46">
        <v>0</v>
      </c>
      <c r="Y121" s="46">
        <v>0</v>
      </c>
      <c r="Z121" s="46">
        <v>0</v>
      </c>
      <c r="AA121" s="46">
        <v>0</v>
      </c>
      <c r="AB121" s="46">
        <v>0</v>
      </c>
      <c r="AC121" s="46">
        <v>0</v>
      </c>
      <c r="AD121" s="46">
        <v>0</v>
      </c>
    </row>
    <row r="122" spans="1:30" ht="13.5" thickBot="1" x14ac:dyDescent="0.25">
      <c r="A122" s="44" t="s">
        <v>35</v>
      </c>
      <c r="B122" s="45"/>
      <c r="C122" s="46">
        <v>105.35811710561252</v>
      </c>
      <c r="D122" s="46">
        <v>93.615492703021701</v>
      </c>
      <c r="E122" s="46">
        <v>98.735406160407024</v>
      </c>
      <c r="F122" s="46">
        <v>102.27684827519924</v>
      </c>
      <c r="G122" s="46">
        <v>108.71215451807882</v>
      </c>
      <c r="H122" s="46">
        <v>116.70569529146698</v>
      </c>
      <c r="I122" s="46">
        <v>125.10397230654564</v>
      </c>
      <c r="J122" s="46">
        <v>133.82603831497678</v>
      </c>
      <c r="K122" s="46">
        <v>143.41828724304256</v>
      </c>
      <c r="L122" s="46">
        <v>147.14186066659551</v>
      </c>
      <c r="M122" s="46">
        <v>156.36984697713982</v>
      </c>
      <c r="N122" s="46">
        <v>161.34973866422899</v>
      </c>
      <c r="O122" s="46">
        <v>163.14842900765854</v>
      </c>
      <c r="P122" s="46">
        <v>152.56280918204106</v>
      </c>
      <c r="Q122" s="46">
        <v>144.99812249971086</v>
      </c>
      <c r="R122" s="46">
        <v>142.27359144022745</v>
      </c>
      <c r="S122" s="46">
        <v>162.0456280730786</v>
      </c>
      <c r="T122" s="46">
        <v>143.10781711785023</v>
      </c>
      <c r="U122" s="46">
        <v>132.88308926724076</v>
      </c>
      <c r="V122" s="46">
        <v>145.38535681716058</v>
      </c>
      <c r="W122" s="46">
        <v>166.89830898984081</v>
      </c>
      <c r="X122" s="46">
        <v>174.23787330514426</v>
      </c>
      <c r="Y122" s="46">
        <v>167.6993313484806</v>
      </c>
      <c r="Z122" s="46">
        <v>170.29995014929091</v>
      </c>
      <c r="AA122" s="46">
        <v>172.30280410231902</v>
      </c>
      <c r="AB122" s="46">
        <v>180.47701831648888</v>
      </c>
      <c r="AC122" s="46">
        <v>186.34993571447188</v>
      </c>
      <c r="AD122" s="46">
        <v>188.42272345809408</v>
      </c>
    </row>
    <row r="123" spans="1:30" ht="13.5" thickBot="1" x14ac:dyDescent="0.25">
      <c r="A123" s="44" t="s">
        <v>36</v>
      </c>
      <c r="B123" s="45"/>
      <c r="C123" s="47">
        <v>0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v>0</v>
      </c>
      <c r="P123" s="47">
        <v>0</v>
      </c>
      <c r="Q123" s="47">
        <v>0</v>
      </c>
      <c r="R123" s="47">
        <v>0</v>
      </c>
      <c r="S123" s="47">
        <v>0</v>
      </c>
      <c r="T123" s="47">
        <v>0</v>
      </c>
      <c r="U123" s="47">
        <v>0</v>
      </c>
      <c r="V123" s="47">
        <v>0</v>
      </c>
      <c r="W123" s="47">
        <v>0</v>
      </c>
      <c r="X123" s="47">
        <v>0</v>
      </c>
      <c r="Y123" s="47">
        <v>0</v>
      </c>
      <c r="Z123" s="47">
        <v>0</v>
      </c>
      <c r="AA123" s="47">
        <v>0</v>
      </c>
      <c r="AB123" s="47">
        <v>0</v>
      </c>
      <c r="AC123" s="47">
        <v>0</v>
      </c>
      <c r="AD123" s="47">
        <v>0</v>
      </c>
    </row>
    <row r="124" spans="1:30" x14ac:dyDescent="0.2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ht="13.5" thickBot="1" x14ac:dyDescent="0.25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ht="13.5" thickBot="1" x14ac:dyDescent="0.25">
      <c r="A126" s="44" t="s">
        <v>39</v>
      </c>
      <c r="B126" s="45"/>
      <c r="C126" s="47">
        <f t="shared" ref="C126:AA126" si="4">C88+C93+C97+C111+C112+C121+C122+C123</f>
        <v>425.85803108398585</v>
      </c>
      <c r="D126" s="47">
        <f t="shared" si="4"/>
        <v>438.57054478872169</v>
      </c>
      <c r="E126" s="47">
        <f t="shared" si="4"/>
        <v>422.95251049676938</v>
      </c>
      <c r="F126" s="47">
        <f t="shared" si="4"/>
        <v>449.98893890460749</v>
      </c>
      <c r="G126" s="47">
        <f t="shared" si="4"/>
        <v>475.91257918030476</v>
      </c>
      <c r="H126" s="47">
        <f t="shared" si="4"/>
        <v>493.4923295305307</v>
      </c>
      <c r="I126" s="47">
        <f t="shared" si="4"/>
        <v>490.30264297788807</v>
      </c>
      <c r="J126" s="47">
        <f t="shared" si="4"/>
        <v>530.86655368137929</v>
      </c>
      <c r="K126" s="47">
        <f t="shared" si="4"/>
        <v>545.95035599247512</v>
      </c>
      <c r="L126" s="47">
        <f t="shared" si="4"/>
        <v>565.26995514368309</v>
      </c>
      <c r="M126" s="47">
        <f t="shared" si="4"/>
        <v>640.0641433178763</v>
      </c>
      <c r="N126" s="47">
        <f t="shared" si="4"/>
        <v>631.25390699181366</v>
      </c>
      <c r="O126" s="47">
        <f t="shared" si="4"/>
        <v>560.33740506785443</v>
      </c>
      <c r="P126" s="47">
        <f t="shared" si="4"/>
        <v>554.70699569461408</v>
      </c>
      <c r="Q126" s="47">
        <f t="shared" si="4"/>
        <v>511.74168835873411</v>
      </c>
      <c r="R126" s="47">
        <f t="shared" si="4"/>
        <v>586.74582410885762</v>
      </c>
      <c r="S126" s="47">
        <f t="shared" si="4"/>
        <v>597.20494532650991</v>
      </c>
      <c r="T126" s="47">
        <f t="shared" si="4"/>
        <v>532.51466458954133</v>
      </c>
      <c r="U126" s="47">
        <f t="shared" si="4"/>
        <v>518.7131902964552</v>
      </c>
      <c r="V126" s="47">
        <f t="shared" si="4"/>
        <v>500.5202633375572</v>
      </c>
      <c r="W126" s="47">
        <f t="shared" si="4"/>
        <v>488.99937433976521</v>
      </c>
      <c r="X126" s="47">
        <f t="shared" si="4"/>
        <v>445.60118266859774</v>
      </c>
      <c r="Y126" s="47">
        <f t="shared" si="4"/>
        <v>410.23073584182799</v>
      </c>
      <c r="Z126" s="47">
        <f t="shared" si="4"/>
        <v>432.68377291710527</v>
      </c>
      <c r="AA126" s="47">
        <f t="shared" si="4"/>
        <v>439.33728338319168</v>
      </c>
      <c r="AB126" s="47">
        <f>AB88+AB93+AB97+AB111+AB112+AB121+AB122+AB123</f>
        <v>453.46568882464976</v>
      </c>
      <c r="AC126" s="47">
        <f>AC88+AC93+AC97+AC111+AC112+AC121+AC122+AC123</f>
        <v>462.67071455172413</v>
      </c>
      <c r="AD126" s="47">
        <f>AD88+AD93+AD97+AD111+AD112+AD121+AD122+AD123</f>
        <v>474.9573640765397</v>
      </c>
    </row>
    <row r="128" spans="1:30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</row>
    <row r="129" spans="1:30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</row>
    <row r="130" spans="1:30" ht="45.75" thickBot="1" x14ac:dyDescent="0.3">
      <c r="A130" s="50" t="s">
        <v>44</v>
      </c>
      <c r="B130" s="51" t="s">
        <v>45</v>
      </c>
      <c r="C130" s="3">
        <v>1990</v>
      </c>
      <c r="D130" s="3">
        <v>1991</v>
      </c>
      <c r="E130" s="3">
        <v>1992</v>
      </c>
      <c r="F130" s="3">
        <v>1993</v>
      </c>
      <c r="G130" s="3">
        <v>1994</v>
      </c>
      <c r="H130" s="3">
        <v>1995</v>
      </c>
      <c r="I130" s="3">
        <v>1996</v>
      </c>
      <c r="J130" s="3">
        <v>1997</v>
      </c>
      <c r="K130" s="3">
        <v>1998</v>
      </c>
      <c r="L130" s="3">
        <v>1999</v>
      </c>
      <c r="M130" s="3">
        <v>2000</v>
      </c>
      <c r="N130" s="3">
        <v>2001</v>
      </c>
      <c r="O130" s="3">
        <v>2002</v>
      </c>
      <c r="P130" s="3">
        <v>2003</v>
      </c>
      <c r="Q130" s="3">
        <v>2004</v>
      </c>
      <c r="R130" s="3">
        <v>2005</v>
      </c>
      <c r="S130" s="3">
        <v>2006</v>
      </c>
      <c r="T130" s="3">
        <v>2007</v>
      </c>
      <c r="U130" s="3">
        <v>2008</v>
      </c>
      <c r="V130" s="3">
        <v>2009</v>
      </c>
      <c r="W130" s="3">
        <v>2010</v>
      </c>
      <c r="X130" s="3">
        <v>2011</v>
      </c>
      <c r="Y130" s="3">
        <v>2012</v>
      </c>
      <c r="Z130" s="3">
        <v>2013</v>
      </c>
      <c r="AA130" s="3">
        <v>2014</v>
      </c>
      <c r="AB130" s="3">
        <v>2015</v>
      </c>
      <c r="AC130" s="3">
        <v>2016</v>
      </c>
      <c r="AD130" s="3">
        <v>2017</v>
      </c>
    </row>
    <row r="131" spans="1:30" x14ac:dyDescent="0.2">
      <c r="A131" s="5" t="s">
        <v>1</v>
      </c>
      <c r="B131" s="6"/>
      <c r="C131" s="7">
        <v>3.3890927835876083</v>
      </c>
      <c r="D131" s="7">
        <v>19.362222292599142</v>
      </c>
      <c r="E131" s="7">
        <v>9.7549048602942552</v>
      </c>
      <c r="F131" s="7">
        <v>11.95567519251366</v>
      </c>
      <c r="G131" s="7">
        <v>4.5959840281105748</v>
      </c>
      <c r="H131" s="7">
        <v>6.3681446485272932</v>
      </c>
      <c r="I131" s="7">
        <v>10.662918923625661</v>
      </c>
      <c r="J131" s="7">
        <v>8.0168556792470955</v>
      </c>
      <c r="K131" s="7">
        <v>6.9472895429234773</v>
      </c>
      <c r="L131" s="7">
        <v>5.707160131354331</v>
      </c>
      <c r="M131" s="7">
        <v>10.051596807807071</v>
      </c>
      <c r="N131" s="7">
        <v>8.2956129463971706</v>
      </c>
      <c r="O131" s="7">
        <v>6.7698201099959334</v>
      </c>
      <c r="P131" s="7">
        <v>11.295698927512138</v>
      </c>
      <c r="Q131" s="7">
        <v>11.261438435621525</v>
      </c>
      <c r="R131" s="7">
        <v>7.9727560493438192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0</v>
      </c>
      <c r="AD131" s="7">
        <v>0</v>
      </c>
    </row>
    <row r="132" spans="1:30" x14ac:dyDescent="0.2">
      <c r="A132" s="9" t="s">
        <v>2</v>
      </c>
      <c r="B132" s="10"/>
      <c r="C132" s="11">
        <v>3.3890927835876083</v>
      </c>
      <c r="D132" s="11">
        <v>19.362222292599142</v>
      </c>
      <c r="E132" s="11">
        <v>9.7549048602942552</v>
      </c>
      <c r="F132" s="11">
        <v>11.95567519251366</v>
      </c>
      <c r="G132" s="11">
        <v>4.5959840281105748</v>
      </c>
      <c r="H132" s="11">
        <v>6.3681446485272932</v>
      </c>
      <c r="I132" s="11">
        <v>10.662918923625661</v>
      </c>
      <c r="J132" s="11">
        <v>8.0168556792470955</v>
      </c>
      <c r="K132" s="11">
        <v>6.9472895429234773</v>
      </c>
      <c r="L132" s="11">
        <v>5.707160131354331</v>
      </c>
      <c r="M132" s="11">
        <v>10.051596807807071</v>
      </c>
      <c r="N132" s="11">
        <v>8.2956129463971706</v>
      </c>
      <c r="O132" s="11">
        <v>6.7698201099959334</v>
      </c>
      <c r="P132" s="11">
        <v>11.295698927512138</v>
      </c>
      <c r="Q132" s="11">
        <v>11.261438435621525</v>
      </c>
      <c r="R132" s="11">
        <v>7.9727560493438192</v>
      </c>
      <c r="S132" s="11">
        <v>0</v>
      </c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11">
        <v>0</v>
      </c>
      <c r="AC132" s="11">
        <v>0</v>
      </c>
      <c r="AD132" s="11">
        <v>0</v>
      </c>
    </row>
    <row r="133" spans="1:30" x14ac:dyDescent="0.2">
      <c r="A133" s="12" t="s">
        <v>3</v>
      </c>
      <c r="B133" s="13"/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14">
        <v>0</v>
      </c>
      <c r="AC133" s="14">
        <v>0</v>
      </c>
      <c r="AD133" s="14">
        <v>0</v>
      </c>
    </row>
    <row r="134" spans="1:30" x14ac:dyDescent="0.2">
      <c r="A134" s="12" t="s">
        <v>4</v>
      </c>
      <c r="B134" s="13"/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14">
        <v>0</v>
      </c>
      <c r="AC134" s="14">
        <v>0</v>
      </c>
      <c r="AD134" s="14">
        <v>0</v>
      </c>
    </row>
    <row r="135" spans="1:30" ht="13.5" thickBot="1" x14ac:dyDescent="0.25">
      <c r="A135" s="15" t="s">
        <v>5</v>
      </c>
      <c r="B135" s="16"/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7">
        <v>0</v>
      </c>
      <c r="Q135" s="17">
        <v>0</v>
      </c>
      <c r="R135" s="17">
        <v>0</v>
      </c>
      <c r="S135" s="17">
        <v>0</v>
      </c>
      <c r="T135" s="17">
        <v>0</v>
      </c>
      <c r="U135" s="17">
        <v>0</v>
      </c>
      <c r="V135" s="17">
        <v>0</v>
      </c>
      <c r="W135" s="17">
        <v>0</v>
      </c>
      <c r="X135" s="17">
        <v>0</v>
      </c>
      <c r="Y135" s="17">
        <v>0</v>
      </c>
      <c r="Z135" s="17">
        <v>0</v>
      </c>
      <c r="AA135" s="17">
        <v>0</v>
      </c>
      <c r="AB135" s="17">
        <v>0</v>
      </c>
      <c r="AC135" s="17">
        <v>0</v>
      </c>
      <c r="AD135" s="17">
        <v>0</v>
      </c>
    </row>
    <row r="136" spans="1:30" x14ac:dyDescent="0.2">
      <c r="A136" s="18" t="s">
        <v>6</v>
      </c>
      <c r="B136" s="19"/>
      <c r="C136" s="20">
        <v>0</v>
      </c>
      <c r="D136" s="20">
        <v>0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0</v>
      </c>
      <c r="U136" s="20">
        <v>0</v>
      </c>
      <c r="V136" s="20">
        <v>0</v>
      </c>
      <c r="W136" s="20">
        <v>0</v>
      </c>
      <c r="X136" s="20">
        <v>0</v>
      </c>
      <c r="Y136" s="20">
        <v>0</v>
      </c>
      <c r="Z136" s="20">
        <v>0</v>
      </c>
      <c r="AA136" s="20">
        <v>0</v>
      </c>
      <c r="AB136" s="20">
        <v>0</v>
      </c>
      <c r="AC136" s="20">
        <v>0</v>
      </c>
      <c r="AD136" s="20">
        <v>0</v>
      </c>
    </row>
    <row r="137" spans="1:30" x14ac:dyDescent="0.2">
      <c r="A137" s="9" t="s">
        <v>7</v>
      </c>
      <c r="B137" s="10"/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11">
        <v>0</v>
      </c>
      <c r="AC137" s="11">
        <v>0</v>
      </c>
      <c r="AD137" s="11">
        <v>0</v>
      </c>
    </row>
    <row r="138" spans="1:30" x14ac:dyDescent="0.2">
      <c r="A138" s="9" t="s">
        <v>8</v>
      </c>
      <c r="B138" s="10"/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11">
        <v>0</v>
      </c>
      <c r="AC138" s="11">
        <v>0</v>
      </c>
      <c r="AD138" s="11">
        <v>0</v>
      </c>
    </row>
    <row r="139" spans="1:30" ht="13.5" thickBot="1" x14ac:dyDescent="0.25">
      <c r="A139" s="15" t="s">
        <v>9</v>
      </c>
      <c r="B139" s="16"/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7">
        <v>0</v>
      </c>
      <c r="Q139" s="17">
        <v>0</v>
      </c>
      <c r="R139" s="17">
        <v>0</v>
      </c>
      <c r="S139" s="17">
        <v>0</v>
      </c>
      <c r="T139" s="17">
        <v>0</v>
      </c>
      <c r="U139" s="17">
        <v>0</v>
      </c>
      <c r="V139" s="17">
        <v>0</v>
      </c>
      <c r="W139" s="17">
        <v>0</v>
      </c>
      <c r="X139" s="17">
        <v>0</v>
      </c>
      <c r="Y139" s="17">
        <v>0</v>
      </c>
      <c r="Z139" s="17">
        <v>0</v>
      </c>
      <c r="AA139" s="17">
        <v>0</v>
      </c>
      <c r="AB139" s="17">
        <v>0</v>
      </c>
      <c r="AC139" s="17">
        <v>0</v>
      </c>
      <c r="AD139" s="17">
        <v>0</v>
      </c>
    </row>
    <row r="140" spans="1:30" x14ac:dyDescent="0.2">
      <c r="A140" s="5" t="s">
        <v>10</v>
      </c>
      <c r="B140" s="6"/>
      <c r="C140" s="7">
        <v>28.008349130961662</v>
      </c>
      <c r="D140" s="7">
        <v>26.748020334811915</v>
      </c>
      <c r="E140" s="7">
        <v>27.789000974999638</v>
      </c>
      <c r="F140" s="7">
        <v>28.44442211650119</v>
      </c>
      <c r="G140" s="7">
        <v>32.687237972695115</v>
      </c>
      <c r="H140" s="7">
        <v>33.071126323135331</v>
      </c>
      <c r="I140" s="7">
        <v>30.455533348510293</v>
      </c>
      <c r="J140" s="7">
        <v>31.78757999529406</v>
      </c>
      <c r="K140" s="7">
        <v>33.181723678465367</v>
      </c>
      <c r="L140" s="7">
        <v>35.365568000210274</v>
      </c>
      <c r="M140" s="7">
        <v>37.608425106239068</v>
      </c>
      <c r="N140" s="7">
        <v>43.076757361727942</v>
      </c>
      <c r="O140" s="7">
        <v>31.370605660338136</v>
      </c>
      <c r="P140" s="7">
        <v>21.203397580702354</v>
      </c>
      <c r="Q140" s="7">
        <v>10.91342455486603</v>
      </c>
      <c r="R140" s="7">
        <v>14.169049831492789</v>
      </c>
      <c r="S140" s="7">
        <v>7.8912705178981444</v>
      </c>
      <c r="T140" s="7">
        <v>4.8295311087668757</v>
      </c>
      <c r="U140" s="7">
        <v>6.3320024925057385</v>
      </c>
      <c r="V140" s="7">
        <v>4.6863427738367447</v>
      </c>
      <c r="W140" s="7">
        <v>3.8298577744875129</v>
      </c>
      <c r="X140" s="7">
        <v>2.5657264214014823</v>
      </c>
      <c r="Y140" s="7">
        <v>2.3091251504388683</v>
      </c>
      <c r="Z140" s="7">
        <v>2.5765880599868112</v>
      </c>
      <c r="AA140" s="7">
        <v>2.2666223662852754</v>
      </c>
      <c r="AB140" s="7">
        <v>2.3899001387161567</v>
      </c>
      <c r="AC140" s="7">
        <v>2.4436393787598254</v>
      </c>
      <c r="AD140" s="7">
        <v>2.5701562923157084</v>
      </c>
    </row>
    <row r="141" spans="1:30" x14ac:dyDescent="0.2">
      <c r="A141" s="9" t="s">
        <v>11</v>
      </c>
      <c r="B141" s="10"/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11">
        <v>0</v>
      </c>
      <c r="AC141" s="11">
        <v>0</v>
      </c>
      <c r="AD141" s="11">
        <v>0</v>
      </c>
    </row>
    <row r="142" spans="1:30" x14ac:dyDescent="0.2">
      <c r="A142" s="22" t="s">
        <v>12</v>
      </c>
      <c r="B142" s="23"/>
      <c r="C142" s="24">
        <v>0</v>
      </c>
      <c r="D142" s="24">
        <v>0</v>
      </c>
      <c r="E142" s="24">
        <v>0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  <c r="AA142" s="24">
        <v>0</v>
      </c>
      <c r="AB142" s="24">
        <v>0</v>
      </c>
      <c r="AC142" s="24">
        <v>0</v>
      </c>
      <c r="AD142" s="24">
        <v>0</v>
      </c>
    </row>
    <row r="143" spans="1:30" x14ac:dyDescent="0.2">
      <c r="A143" s="12" t="s">
        <v>13</v>
      </c>
      <c r="B143" s="13"/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14">
        <v>0</v>
      </c>
      <c r="Y143" s="14">
        <v>0</v>
      </c>
      <c r="Z143" s="14">
        <v>0</v>
      </c>
      <c r="AA143" s="14">
        <v>0</v>
      </c>
      <c r="AB143" s="14">
        <v>0</v>
      </c>
      <c r="AC143" s="14">
        <v>0</v>
      </c>
      <c r="AD143" s="14">
        <v>0</v>
      </c>
    </row>
    <row r="144" spans="1:30" x14ac:dyDescent="0.2">
      <c r="A144" s="9" t="s">
        <v>14</v>
      </c>
      <c r="B144" s="10"/>
      <c r="C144" s="11">
        <v>0.6309027269244224</v>
      </c>
      <c r="D144" s="11">
        <v>0.28228994052342499</v>
      </c>
      <c r="E144" s="11">
        <v>0.26568464990439999</v>
      </c>
      <c r="F144" s="11">
        <v>0.29889523114244998</v>
      </c>
      <c r="G144" s="11">
        <v>0.51476400918977505</v>
      </c>
      <c r="H144" s="11">
        <v>0.66421162476100004</v>
      </c>
      <c r="I144" s="11">
        <v>0.89668569342735005</v>
      </c>
      <c r="J144" s="11">
        <v>0.97971214652247507</v>
      </c>
      <c r="K144" s="11">
        <v>1.16237034333175</v>
      </c>
      <c r="L144" s="11">
        <v>1.4778708650932249</v>
      </c>
      <c r="M144" s="11">
        <v>1.4114497026171249</v>
      </c>
      <c r="N144" s="11">
        <v>1.8758570753329715</v>
      </c>
      <c r="O144" s="11">
        <v>1.511518365868411</v>
      </c>
      <c r="P144" s="11">
        <v>1.2644878699188382</v>
      </c>
      <c r="Q144" s="11">
        <v>0.76644834635688597</v>
      </c>
      <c r="R144" s="11">
        <v>1.6019045867886625</v>
      </c>
      <c r="S144" s="11">
        <v>1.2761124695113384</v>
      </c>
      <c r="T144" s="11">
        <v>1.0734744435718371</v>
      </c>
      <c r="U144" s="11">
        <v>1.6510024068706153</v>
      </c>
      <c r="V144" s="11">
        <v>1.8635426723911426</v>
      </c>
      <c r="W144" s="11">
        <v>1.4597105178454666</v>
      </c>
      <c r="X144" s="11">
        <v>1.1537567506938491</v>
      </c>
      <c r="Y144" s="11">
        <v>0.98604317668692443</v>
      </c>
      <c r="Z144" s="11">
        <v>1.0200389515233352</v>
      </c>
      <c r="AA144" s="11">
        <v>0.96657626037233524</v>
      </c>
      <c r="AB144" s="11">
        <v>1.1190231398593473</v>
      </c>
      <c r="AC144" s="11">
        <v>1.1777678396111377</v>
      </c>
      <c r="AD144" s="11">
        <v>1.1164998834406363</v>
      </c>
    </row>
    <row r="145" spans="1:30" x14ac:dyDescent="0.2">
      <c r="A145" s="12" t="s">
        <v>15</v>
      </c>
      <c r="B145" s="13"/>
      <c r="C145" s="14">
        <v>0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4">
        <v>0</v>
      </c>
      <c r="Z145" s="14">
        <v>0</v>
      </c>
      <c r="AA145" s="14">
        <v>0</v>
      </c>
      <c r="AB145" s="14">
        <v>0</v>
      </c>
      <c r="AC145" s="14">
        <v>0</v>
      </c>
      <c r="AD145" s="14">
        <v>0</v>
      </c>
    </row>
    <row r="146" spans="1:30" x14ac:dyDescent="0.2">
      <c r="A146" s="12" t="s">
        <v>16</v>
      </c>
      <c r="B146" s="13"/>
      <c r="C146" s="14">
        <v>15.746315423697757</v>
      </c>
      <c r="D146" s="14">
        <v>6.2630988375108654</v>
      </c>
      <c r="E146" s="14">
        <v>7.5374089905974913</v>
      </c>
      <c r="F146" s="14">
        <v>7.6962135993408092</v>
      </c>
      <c r="G146" s="14">
        <v>9.8381391758055639</v>
      </c>
      <c r="H146" s="14">
        <v>9.1603146262914024</v>
      </c>
      <c r="I146" s="14">
        <v>8.5754488721391802</v>
      </c>
      <c r="J146" s="14">
        <v>9.4004581809764201</v>
      </c>
      <c r="K146" s="14">
        <v>9.2958795361942332</v>
      </c>
      <c r="L146" s="14">
        <v>9.9222447525616069</v>
      </c>
      <c r="M146" s="14">
        <v>10.579596234049628</v>
      </c>
      <c r="N146" s="14">
        <v>10.561219941806995</v>
      </c>
      <c r="O146" s="14">
        <v>7.4604566365511387</v>
      </c>
      <c r="P146" s="14">
        <v>4.9976509682912624</v>
      </c>
      <c r="Q146" s="14">
        <v>3.077322745935704</v>
      </c>
      <c r="R146" s="14">
        <v>1.630133997768372</v>
      </c>
      <c r="S146" s="14">
        <v>1.2721360735597269</v>
      </c>
      <c r="T146" s="14">
        <v>1.1853335542261194</v>
      </c>
      <c r="U146" s="14">
        <v>1.4288125276306587</v>
      </c>
      <c r="V146" s="14">
        <v>1.6423518767468985</v>
      </c>
      <c r="W146" s="14">
        <v>1.2417840093382748</v>
      </c>
      <c r="X146" s="14">
        <v>0.33046657814143915</v>
      </c>
      <c r="Y146" s="14">
        <v>0.29202516584022553</v>
      </c>
      <c r="Z146" s="14">
        <v>0.64795508867688323</v>
      </c>
      <c r="AA146" s="14">
        <v>0.48581666547548186</v>
      </c>
      <c r="AB146" s="14">
        <v>0.48410091771536157</v>
      </c>
      <c r="AC146" s="14">
        <v>0.43874970288346971</v>
      </c>
      <c r="AD146" s="14">
        <v>0.59681722836574669</v>
      </c>
    </row>
    <row r="147" spans="1:30" x14ac:dyDescent="0.2">
      <c r="A147" s="12" t="s">
        <v>17</v>
      </c>
      <c r="B147" s="13"/>
      <c r="C147" s="14">
        <v>2.7927118153028503</v>
      </c>
      <c r="D147" s="14">
        <v>13.448548240044442</v>
      </c>
      <c r="E147" s="14">
        <v>13.100250966139889</v>
      </c>
      <c r="F147" s="14">
        <v>13.69522996928475</v>
      </c>
      <c r="G147" s="14">
        <v>14.527667057969209</v>
      </c>
      <c r="H147" s="14">
        <v>14.343490245480098</v>
      </c>
      <c r="I147" s="14">
        <v>14.010027046836125</v>
      </c>
      <c r="J147" s="14">
        <v>14.127034144563291</v>
      </c>
      <c r="K147" s="14">
        <v>15.355382907957729</v>
      </c>
      <c r="L147" s="14">
        <v>16.114926968949987</v>
      </c>
      <c r="M147" s="14">
        <v>17.547565336592402</v>
      </c>
      <c r="N147" s="14">
        <v>24.137113986057134</v>
      </c>
      <c r="O147" s="14">
        <v>16.268559758675831</v>
      </c>
      <c r="P147" s="14">
        <v>9.1627415724340207</v>
      </c>
      <c r="Q147" s="14">
        <v>2.0214870923449548</v>
      </c>
      <c r="R147" s="14">
        <v>6.4472041662985342</v>
      </c>
      <c r="S147" s="14">
        <v>0.78640793972955381</v>
      </c>
      <c r="T147" s="14">
        <v>0.80538770286807726</v>
      </c>
      <c r="U147" s="14">
        <v>1.1999399806156579</v>
      </c>
      <c r="V147" s="14">
        <v>3.5165810121829656E-2</v>
      </c>
      <c r="W147" s="14">
        <v>4.5097703743670267E-2</v>
      </c>
      <c r="X147" s="14">
        <v>4.362176704983256E-2</v>
      </c>
      <c r="Y147" s="14">
        <v>4.2070701171788676E-2</v>
      </c>
      <c r="Z147" s="14">
        <v>5.0957197882770429E-2</v>
      </c>
      <c r="AA147" s="14">
        <v>4.5774403064562021E-2</v>
      </c>
      <c r="AB147" s="14">
        <v>4.6467585925078346E-2</v>
      </c>
      <c r="AC147" s="14">
        <v>4.9776495644029931E-2</v>
      </c>
      <c r="AD147" s="14">
        <v>5.1224281037566897E-2</v>
      </c>
    </row>
    <row r="148" spans="1:30" x14ac:dyDescent="0.2">
      <c r="A148" s="12" t="s">
        <v>18</v>
      </c>
      <c r="B148" s="13"/>
      <c r="C148" s="14">
        <v>8.8384191650366279</v>
      </c>
      <c r="D148" s="14">
        <v>6.7540833167331842</v>
      </c>
      <c r="E148" s="14">
        <v>6.8856563683578562</v>
      </c>
      <c r="F148" s="14">
        <v>6.7540833167331842</v>
      </c>
      <c r="G148" s="14">
        <v>7.8066677297305631</v>
      </c>
      <c r="H148" s="14">
        <v>8.903109826602833</v>
      </c>
      <c r="I148" s="14">
        <v>6.9733717361076382</v>
      </c>
      <c r="J148" s="14">
        <v>7.2803755232318741</v>
      </c>
      <c r="K148" s="14">
        <v>7.3680908909816551</v>
      </c>
      <c r="L148" s="14">
        <v>7.8505254136054541</v>
      </c>
      <c r="M148" s="14">
        <v>8.069813832979909</v>
      </c>
      <c r="N148" s="14">
        <v>6.5025663585308431</v>
      </c>
      <c r="O148" s="14">
        <v>6.1300708992427513</v>
      </c>
      <c r="P148" s="14">
        <v>5.7785171700582323</v>
      </c>
      <c r="Q148" s="14">
        <v>5.0481663702284854</v>
      </c>
      <c r="R148" s="14">
        <v>4.4898070806372212</v>
      </c>
      <c r="S148" s="14">
        <v>4.5566140350975255</v>
      </c>
      <c r="T148" s="14">
        <v>1.7653354081008421</v>
      </c>
      <c r="U148" s="14">
        <v>2.052247577388806</v>
      </c>
      <c r="V148" s="14">
        <v>1.1452824145768739</v>
      </c>
      <c r="W148" s="14">
        <v>1.0832655435601015</v>
      </c>
      <c r="X148" s="14">
        <v>1.0378813255163617</v>
      </c>
      <c r="Y148" s="14">
        <v>0.98898610673992982</v>
      </c>
      <c r="Z148" s="14">
        <v>0.85763682190382207</v>
      </c>
      <c r="AA148" s="14">
        <v>0.76845503737289622</v>
      </c>
      <c r="AB148" s="14">
        <v>0.74030849521636954</v>
      </c>
      <c r="AC148" s="14">
        <v>0.77734534062118832</v>
      </c>
      <c r="AD148" s="14">
        <v>0.80561489947175824</v>
      </c>
    </row>
    <row r="149" spans="1:30" x14ac:dyDescent="0.2">
      <c r="A149" s="22" t="s">
        <v>19</v>
      </c>
      <c r="B149" s="23"/>
      <c r="C149" s="24">
        <v>0</v>
      </c>
      <c r="D149" s="24">
        <v>0</v>
      </c>
      <c r="E149" s="24">
        <v>0</v>
      </c>
      <c r="F149" s="24">
        <v>0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</v>
      </c>
      <c r="W149" s="24">
        <v>0</v>
      </c>
      <c r="X149" s="24">
        <v>0</v>
      </c>
      <c r="Y149" s="24">
        <v>0</v>
      </c>
      <c r="Z149" s="24">
        <v>0</v>
      </c>
      <c r="AA149" s="24">
        <v>0</v>
      </c>
      <c r="AB149" s="24">
        <v>0</v>
      </c>
      <c r="AC149" s="24">
        <v>0</v>
      </c>
      <c r="AD149" s="24">
        <v>0</v>
      </c>
    </row>
    <row r="150" spans="1:30" x14ac:dyDescent="0.2">
      <c r="A150" s="12" t="s">
        <v>20</v>
      </c>
      <c r="B150" s="13"/>
      <c r="C150" s="26">
        <v>0</v>
      </c>
      <c r="D150" s="26">
        <v>0</v>
      </c>
      <c r="E150" s="26">
        <v>0</v>
      </c>
      <c r="F150" s="26">
        <v>0</v>
      </c>
      <c r="G150" s="26">
        <v>0</v>
      </c>
      <c r="H150" s="26">
        <v>0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0</v>
      </c>
      <c r="Q150" s="26">
        <v>0</v>
      </c>
      <c r="R150" s="26">
        <v>0</v>
      </c>
      <c r="S150" s="26">
        <v>0</v>
      </c>
      <c r="T150" s="26">
        <v>0</v>
      </c>
      <c r="U150" s="26">
        <v>0</v>
      </c>
      <c r="V150" s="26">
        <v>0</v>
      </c>
      <c r="W150" s="26">
        <v>0</v>
      </c>
      <c r="X150" s="26">
        <v>0</v>
      </c>
      <c r="Y150" s="26">
        <v>0</v>
      </c>
      <c r="Z150" s="26">
        <v>0</v>
      </c>
      <c r="AA150" s="26">
        <v>0</v>
      </c>
      <c r="AB150" s="26">
        <v>0</v>
      </c>
      <c r="AC150" s="26">
        <v>0</v>
      </c>
      <c r="AD150" s="26">
        <v>0</v>
      </c>
    </row>
    <row r="151" spans="1:30" x14ac:dyDescent="0.2">
      <c r="A151" s="9" t="s">
        <v>21</v>
      </c>
      <c r="B151" s="10"/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11">
        <v>0</v>
      </c>
      <c r="AC151" s="11">
        <v>0</v>
      </c>
      <c r="AD151" s="11">
        <v>0</v>
      </c>
    </row>
    <row r="152" spans="1:30" x14ac:dyDescent="0.2">
      <c r="A152" s="27" t="s">
        <v>22</v>
      </c>
      <c r="B152" s="28"/>
      <c r="C152" s="29">
        <v>0</v>
      </c>
      <c r="D152" s="29">
        <v>0</v>
      </c>
      <c r="E152" s="29">
        <v>0</v>
      </c>
      <c r="F152" s="29">
        <v>0</v>
      </c>
      <c r="G152" s="29">
        <v>0</v>
      </c>
      <c r="H152" s="29">
        <v>0</v>
      </c>
      <c r="I152" s="29">
        <v>0</v>
      </c>
      <c r="J152" s="29">
        <v>0</v>
      </c>
      <c r="K152" s="29">
        <v>0</v>
      </c>
      <c r="L152" s="29">
        <v>0</v>
      </c>
      <c r="M152" s="29">
        <v>0</v>
      </c>
      <c r="N152" s="29">
        <v>0</v>
      </c>
      <c r="O152" s="29">
        <v>0</v>
      </c>
      <c r="P152" s="29">
        <v>0</v>
      </c>
      <c r="Q152" s="29">
        <v>0</v>
      </c>
      <c r="R152" s="29">
        <v>0</v>
      </c>
      <c r="S152" s="29">
        <v>0</v>
      </c>
      <c r="T152" s="29">
        <v>0</v>
      </c>
      <c r="U152" s="29">
        <v>0</v>
      </c>
      <c r="V152" s="29">
        <v>0</v>
      </c>
      <c r="W152" s="29">
        <v>0</v>
      </c>
      <c r="X152" s="29">
        <v>0</v>
      </c>
      <c r="Y152" s="29">
        <v>0</v>
      </c>
      <c r="Z152" s="29">
        <v>0</v>
      </c>
      <c r="AA152" s="29">
        <v>0</v>
      </c>
      <c r="AB152" s="29">
        <v>0</v>
      </c>
      <c r="AC152" s="29">
        <v>0</v>
      </c>
      <c r="AD152" s="29">
        <v>0</v>
      </c>
    </row>
    <row r="153" spans="1:30" ht="13.5" thickBot="1" x14ac:dyDescent="0.25">
      <c r="A153" s="15" t="s">
        <v>23</v>
      </c>
      <c r="B153" s="16"/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7">
        <v>0</v>
      </c>
      <c r="Q153" s="17">
        <v>0</v>
      </c>
      <c r="R153" s="17">
        <v>0</v>
      </c>
      <c r="S153" s="17">
        <v>0</v>
      </c>
      <c r="T153" s="17">
        <v>0</v>
      </c>
      <c r="U153" s="17">
        <v>0</v>
      </c>
      <c r="V153" s="17">
        <v>0</v>
      </c>
      <c r="W153" s="17">
        <v>0</v>
      </c>
      <c r="X153" s="17">
        <v>0</v>
      </c>
      <c r="Y153" s="17">
        <v>0</v>
      </c>
      <c r="Z153" s="17">
        <v>0</v>
      </c>
      <c r="AA153" s="17">
        <v>0</v>
      </c>
      <c r="AB153" s="17">
        <v>0</v>
      </c>
      <c r="AC153" s="17">
        <v>0</v>
      </c>
      <c r="AD153" s="17">
        <v>0</v>
      </c>
    </row>
    <row r="154" spans="1:30" ht="13.5" thickBot="1" x14ac:dyDescent="0.25">
      <c r="A154" s="30" t="s">
        <v>24</v>
      </c>
      <c r="B154" s="31"/>
      <c r="C154" s="32">
        <v>0</v>
      </c>
      <c r="D154" s="32">
        <v>0.32260624949676348</v>
      </c>
      <c r="E154" s="32">
        <v>0.59634616510813654</v>
      </c>
      <c r="F154" s="32">
        <v>0.99949341966260807</v>
      </c>
      <c r="G154" s="32">
        <v>1.2306503422086954</v>
      </c>
      <c r="H154" s="32">
        <v>1.5761788086562227</v>
      </c>
      <c r="I154" s="32">
        <v>1.9147421641653348</v>
      </c>
      <c r="J154" s="32">
        <v>2.2757855073592794</v>
      </c>
      <c r="K154" s="32">
        <v>2.7432955463261455</v>
      </c>
      <c r="L154" s="32">
        <v>2.4262261330395032</v>
      </c>
      <c r="M154" s="32">
        <v>2.4161642902665181</v>
      </c>
      <c r="N154" s="32">
        <v>1.8858088916346456</v>
      </c>
      <c r="O154" s="32">
        <v>1.668825747467461</v>
      </c>
      <c r="P154" s="32">
        <v>1.5074798956787416</v>
      </c>
      <c r="Q154" s="32">
        <v>1.4467149687249345</v>
      </c>
      <c r="R154" s="32">
        <v>1.3212098461910584</v>
      </c>
      <c r="S154" s="32">
        <v>0.25345490498289819</v>
      </c>
      <c r="T154" s="32">
        <v>0.21107393178285741</v>
      </c>
      <c r="U154" s="32">
        <v>0.89755970363299586</v>
      </c>
      <c r="V154" s="32">
        <v>0.83233850741688153</v>
      </c>
      <c r="W154" s="32">
        <v>0.85757681036727607</v>
      </c>
      <c r="X154" s="32">
        <v>1.0043639226259677</v>
      </c>
      <c r="Y154" s="32">
        <v>0.95692712157958915</v>
      </c>
      <c r="Z154" s="32">
        <v>0.96635596609056629</v>
      </c>
      <c r="AA154" s="32">
        <v>0.97750316556458094</v>
      </c>
      <c r="AB154" s="32">
        <v>1.0138608372707831</v>
      </c>
      <c r="AC154" s="32">
        <v>1.1149694115088002</v>
      </c>
      <c r="AD154" s="32">
        <v>1.1360072796832483</v>
      </c>
    </row>
    <row r="155" spans="1:30" x14ac:dyDescent="0.2">
      <c r="A155" s="5" t="s">
        <v>25</v>
      </c>
      <c r="B155" s="6"/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</row>
    <row r="156" spans="1:30" x14ac:dyDescent="0.2">
      <c r="A156" s="27" t="s">
        <v>26</v>
      </c>
      <c r="B156" s="28"/>
      <c r="C156" s="29">
        <v>0</v>
      </c>
      <c r="D156" s="29">
        <v>0</v>
      </c>
      <c r="E156" s="29">
        <v>0</v>
      </c>
      <c r="F156" s="29">
        <v>0</v>
      </c>
      <c r="G156" s="29">
        <v>0</v>
      </c>
      <c r="H156" s="29">
        <v>0</v>
      </c>
      <c r="I156" s="29">
        <v>0</v>
      </c>
      <c r="J156" s="29">
        <v>0</v>
      </c>
      <c r="K156" s="29">
        <v>0</v>
      </c>
      <c r="L156" s="29">
        <v>0</v>
      </c>
      <c r="M156" s="29">
        <v>0</v>
      </c>
      <c r="N156" s="29">
        <v>0</v>
      </c>
      <c r="O156" s="29">
        <v>0</v>
      </c>
      <c r="P156" s="29">
        <v>0</v>
      </c>
      <c r="Q156" s="29">
        <v>0</v>
      </c>
      <c r="R156" s="29">
        <v>0</v>
      </c>
      <c r="S156" s="29">
        <v>0</v>
      </c>
      <c r="T156" s="29">
        <v>0</v>
      </c>
      <c r="U156" s="29">
        <v>0</v>
      </c>
      <c r="V156" s="29">
        <v>0</v>
      </c>
      <c r="W156" s="29">
        <v>0</v>
      </c>
      <c r="X156" s="29">
        <v>0</v>
      </c>
      <c r="Y156" s="29">
        <v>0</v>
      </c>
      <c r="Z156" s="29">
        <v>0</v>
      </c>
      <c r="AA156" s="29">
        <v>0</v>
      </c>
      <c r="AB156" s="29">
        <v>0</v>
      </c>
      <c r="AC156" s="29">
        <v>0</v>
      </c>
      <c r="AD156" s="29">
        <v>0</v>
      </c>
    </row>
    <row r="157" spans="1:30" x14ac:dyDescent="0.2">
      <c r="A157" s="12" t="s">
        <v>27</v>
      </c>
      <c r="B157" s="33"/>
      <c r="C157" s="14">
        <v>0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0</v>
      </c>
      <c r="R157" s="14">
        <v>0</v>
      </c>
      <c r="S157" s="14">
        <v>0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4">
        <v>0</v>
      </c>
      <c r="Z157" s="14">
        <v>0</v>
      </c>
      <c r="AA157" s="14">
        <v>0</v>
      </c>
      <c r="AB157" s="14">
        <v>0</v>
      </c>
      <c r="AC157" s="14">
        <v>0</v>
      </c>
      <c r="AD157" s="14">
        <v>0</v>
      </c>
    </row>
    <row r="158" spans="1:30" x14ac:dyDescent="0.2">
      <c r="A158" s="12" t="s">
        <v>28</v>
      </c>
      <c r="B158" s="13"/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4">
        <v>0</v>
      </c>
      <c r="S158" s="14">
        <v>0</v>
      </c>
      <c r="T158" s="14">
        <v>0</v>
      </c>
      <c r="U158" s="14">
        <v>0</v>
      </c>
      <c r="V158" s="14">
        <v>0</v>
      </c>
      <c r="W158" s="14">
        <v>0</v>
      </c>
      <c r="X158" s="14">
        <v>0</v>
      </c>
      <c r="Y158" s="14">
        <v>0</v>
      </c>
      <c r="Z158" s="14">
        <v>0</v>
      </c>
      <c r="AA158" s="14">
        <v>0</v>
      </c>
      <c r="AB158" s="14">
        <v>0</v>
      </c>
      <c r="AC158" s="14">
        <v>0</v>
      </c>
      <c r="AD158" s="14">
        <v>0</v>
      </c>
    </row>
    <row r="159" spans="1:30" x14ac:dyDescent="0.2">
      <c r="A159" s="12" t="s">
        <v>29</v>
      </c>
      <c r="B159" s="13"/>
      <c r="C159" s="1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0</v>
      </c>
      <c r="X159" s="14">
        <v>0</v>
      </c>
      <c r="Y159" s="14">
        <v>0</v>
      </c>
      <c r="Z159" s="14">
        <v>0</v>
      </c>
      <c r="AA159" s="14">
        <v>0</v>
      </c>
      <c r="AB159" s="14">
        <v>0</v>
      </c>
      <c r="AC159" s="14">
        <v>0</v>
      </c>
      <c r="AD159" s="14">
        <v>0</v>
      </c>
    </row>
    <row r="160" spans="1:30" x14ac:dyDescent="0.2">
      <c r="A160" s="35" t="s">
        <v>30</v>
      </c>
      <c r="B160" s="36"/>
      <c r="C160" s="37">
        <v>0</v>
      </c>
      <c r="D160" s="37">
        <v>0</v>
      </c>
      <c r="E160" s="37">
        <v>0</v>
      </c>
      <c r="F160" s="37">
        <v>0</v>
      </c>
      <c r="G160" s="37">
        <v>0</v>
      </c>
      <c r="H160" s="37">
        <v>0</v>
      </c>
      <c r="I160" s="37">
        <v>0</v>
      </c>
      <c r="J160" s="37">
        <v>0</v>
      </c>
      <c r="K160" s="37">
        <v>0</v>
      </c>
      <c r="L160" s="37">
        <v>0</v>
      </c>
      <c r="M160" s="37">
        <v>0</v>
      </c>
      <c r="N160" s="37">
        <v>0</v>
      </c>
      <c r="O160" s="37">
        <v>0</v>
      </c>
      <c r="P160" s="37">
        <v>0</v>
      </c>
      <c r="Q160" s="37">
        <v>0</v>
      </c>
      <c r="R160" s="37">
        <v>0</v>
      </c>
      <c r="S160" s="37">
        <v>0</v>
      </c>
      <c r="T160" s="37">
        <v>0</v>
      </c>
      <c r="U160" s="37">
        <v>0</v>
      </c>
      <c r="V160" s="37">
        <v>0</v>
      </c>
      <c r="W160" s="37">
        <v>0</v>
      </c>
      <c r="X160" s="37">
        <v>0</v>
      </c>
      <c r="Y160" s="37">
        <v>0</v>
      </c>
      <c r="Z160" s="37">
        <v>0</v>
      </c>
      <c r="AA160" s="37">
        <v>0</v>
      </c>
      <c r="AB160" s="37">
        <v>0</v>
      </c>
      <c r="AC160" s="37">
        <v>0</v>
      </c>
      <c r="AD160" s="37">
        <v>0</v>
      </c>
    </row>
    <row r="161" spans="1:30" x14ac:dyDescent="0.2">
      <c r="A161" s="38" t="s">
        <v>31</v>
      </c>
      <c r="B161" s="39"/>
      <c r="C161" s="40">
        <v>0</v>
      </c>
      <c r="D161" s="40">
        <v>0</v>
      </c>
      <c r="E161" s="40">
        <v>0</v>
      </c>
      <c r="F161" s="40">
        <v>0</v>
      </c>
      <c r="G161" s="40">
        <v>0</v>
      </c>
      <c r="H161" s="40">
        <v>0</v>
      </c>
      <c r="I161" s="40">
        <v>0</v>
      </c>
      <c r="J161" s="40">
        <v>0</v>
      </c>
      <c r="K161" s="40">
        <v>0</v>
      </c>
      <c r="L161" s="40">
        <v>0</v>
      </c>
      <c r="M161" s="40">
        <v>0</v>
      </c>
      <c r="N161" s="40">
        <v>0</v>
      </c>
      <c r="O161" s="40">
        <v>0</v>
      </c>
      <c r="P161" s="40">
        <v>0</v>
      </c>
      <c r="Q161" s="40">
        <v>0</v>
      </c>
      <c r="R161" s="40">
        <v>0</v>
      </c>
      <c r="S161" s="40">
        <v>0</v>
      </c>
      <c r="T161" s="40">
        <v>0</v>
      </c>
      <c r="U161" s="40">
        <v>0</v>
      </c>
      <c r="V161" s="40">
        <v>0</v>
      </c>
      <c r="W161" s="40">
        <v>0</v>
      </c>
      <c r="X161" s="40">
        <v>0</v>
      </c>
      <c r="Y161" s="40">
        <v>0</v>
      </c>
      <c r="Z161" s="40">
        <v>0</v>
      </c>
      <c r="AA161" s="40">
        <v>0</v>
      </c>
      <c r="AB161" s="40">
        <v>0</v>
      </c>
      <c r="AC161" s="40">
        <v>0</v>
      </c>
      <c r="AD161" s="40">
        <v>0</v>
      </c>
    </row>
    <row r="162" spans="1:30" x14ac:dyDescent="0.2">
      <c r="A162" s="38" t="s">
        <v>32</v>
      </c>
      <c r="B162" s="39"/>
      <c r="C162" s="40">
        <v>0</v>
      </c>
      <c r="D162" s="40">
        <v>0</v>
      </c>
      <c r="E162" s="40">
        <v>0</v>
      </c>
      <c r="F162" s="40">
        <v>0</v>
      </c>
      <c r="G162" s="40">
        <v>0</v>
      </c>
      <c r="H162" s="40">
        <v>0</v>
      </c>
      <c r="I162" s="40">
        <v>0</v>
      </c>
      <c r="J162" s="40">
        <v>0</v>
      </c>
      <c r="K162" s="40">
        <v>0</v>
      </c>
      <c r="L162" s="40">
        <v>0</v>
      </c>
      <c r="M162" s="40">
        <v>0</v>
      </c>
      <c r="N162" s="40">
        <v>0</v>
      </c>
      <c r="O162" s="40">
        <v>0</v>
      </c>
      <c r="P162" s="40">
        <v>0</v>
      </c>
      <c r="Q162" s="40">
        <v>0</v>
      </c>
      <c r="R162" s="40">
        <v>0</v>
      </c>
      <c r="S162" s="40">
        <v>0</v>
      </c>
      <c r="T162" s="40">
        <v>0</v>
      </c>
      <c r="U162" s="40">
        <v>0</v>
      </c>
      <c r="V162" s="40">
        <v>0</v>
      </c>
      <c r="W162" s="40">
        <v>0</v>
      </c>
      <c r="X162" s="40">
        <v>0</v>
      </c>
      <c r="Y162" s="40">
        <v>0</v>
      </c>
      <c r="Z162" s="40">
        <v>0</v>
      </c>
      <c r="AA162" s="40">
        <v>0</v>
      </c>
      <c r="AB162" s="40">
        <v>0</v>
      </c>
      <c r="AC162" s="40">
        <v>0</v>
      </c>
      <c r="AD162" s="40">
        <v>0</v>
      </c>
    </row>
    <row r="163" spans="1:30" ht="13.5" thickBot="1" x14ac:dyDescent="0.25">
      <c r="A163" s="41" t="s">
        <v>33</v>
      </c>
      <c r="B163" s="42"/>
      <c r="C163" s="43">
        <v>0</v>
      </c>
      <c r="D163" s="43">
        <v>0</v>
      </c>
      <c r="E163" s="43">
        <v>0</v>
      </c>
      <c r="F163" s="43">
        <v>0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v>0</v>
      </c>
      <c r="O163" s="43">
        <v>0</v>
      </c>
      <c r="P163" s="43">
        <v>0</v>
      </c>
      <c r="Q163" s="43">
        <v>0</v>
      </c>
      <c r="R163" s="43">
        <v>0</v>
      </c>
      <c r="S163" s="43">
        <v>0</v>
      </c>
      <c r="T163" s="43">
        <v>0</v>
      </c>
      <c r="U163" s="43">
        <v>0</v>
      </c>
      <c r="V163" s="43">
        <v>0</v>
      </c>
      <c r="W163" s="43">
        <v>0</v>
      </c>
      <c r="X163" s="43">
        <v>0</v>
      </c>
      <c r="Y163" s="43">
        <v>0</v>
      </c>
      <c r="Z163" s="43">
        <v>0</v>
      </c>
      <c r="AA163" s="43">
        <v>0</v>
      </c>
      <c r="AB163" s="43">
        <v>0</v>
      </c>
      <c r="AC163" s="43">
        <v>0</v>
      </c>
      <c r="AD163" s="43">
        <v>0</v>
      </c>
    </row>
    <row r="164" spans="1:30" ht="13.5" thickBot="1" x14ac:dyDescent="0.25">
      <c r="A164" s="44" t="s">
        <v>34</v>
      </c>
      <c r="B164" s="45"/>
      <c r="C164" s="46">
        <v>0</v>
      </c>
      <c r="D164" s="46">
        <v>0</v>
      </c>
      <c r="E164" s="46">
        <v>0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  <c r="Q164" s="46">
        <v>0</v>
      </c>
      <c r="R164" s="46">
        <v>0</v>
      </c>
      <c r="S164" s="46">
        <v>0</v>
      </c>
      <c r="T164" s="46">
        <v>0</v>
      </c>
      <c r="U164" s="46">
        <v>0</v>
      </c>
      <c r="V164" s="46">
        <v>0</v>
      </c>
      <c r="W164" s="46">
        <v>0</v>
      </c>
      <c r="X164" s="46">
        <v>0</v>
      </c>
      <c r="Y164" s="46">
        <v>0</v>
      </c>
      <c r="Z164" s="46">
        <v>0</v>
      </c>
      <c r="AA164" s="46">
        <v>0</v>
      </c>
      <c r="AB164" s="46">
        <v>0</v>
      </c>
      <c r="AC164" s="46">
        <v>0</v>
      </c>
      <c r="AD164" s="46">
        <v>0</v>
      </c>
    </row>
    <row r="165" spans="1:30" ht="13.5" thickBot="1" x14ac:dyDescent="0.25">
      <c r="A165" s="44" t="s">
        <v>35</v>
      </c>
      <c r="B165" s="45"/>
      <c r="C165" s="46">
        <v>19.126760566941876</v>
      </c>
      <c r="D165" s="46">
        <v>10.483225731726804</v>
      </c>
      <c r="E165" s="46">
        <v>11.056562547577839</v>
      </c>
      <c r="F165" s="46">
        <v>11.453139396486657</v>
      </c>
      <c r="G165" s="46">
        <v>12.173776184789535</v>
      </c>
      <c r="H165" s="46">
        <v>13.068906786612297</v>
      </c>
      <c r="I165" s="46">
        <v>14.00936045688178</v>
      </c>
      <c r="J165" s="46">
        <v>14.986072581908637</v>
      </c>
      <c r="K165" s="46">
        <v>16.060229304095948</v>
      </c>
      <c r="L165" s="46">
        <v>16.477201533805793</v>
      </c>
      <c r="M165" s="46">
        <v>17.510567494391054</v>
      </c>
      <c r="N165" s="46">
        <v>15.664739458432859</v>
      </c>
      <c r="O165" s="46">
        <v>13.175329324631518</v>
      </c>
      <c r="P165" s="46">
        <v>9.8504697774796668</v>
      </c>
      <c r="Q165" s="46">
        <v>7.0343955519408397</v>
      </c>
      <c r="R165" s="46">
        <v>7.8682603644135112</v>
      </c>
      <c r="S165" s="46">
        <v>8.5727897756486513</v>
      </c>
      <c r="T165" s="46">
        <v>7.3138283773666997</v>
      </c>
      <c r="U165" s="46">
        <v>6.2870803401227411</v>
      </c>
      <c r="V165" s="46">
        <v>6.8785985005861656</v>
      </c>
      <c r="W165" s="46">
        <v>9.9882483273564819</v>
      </c>
      <c r="X165" s="46">
        <v>10.427494185745124</v>
      </c>
      <c r="Y165" s="46">
        <v>10.036186561615921</v>
      </c>
      <c r="Z165" s="46">
        <v>10.191824006623628</v>
      </c>
      <c r="AA165" s="46">
        <v>10.311687429850341</v>
      </c>
      <c r="AB165" s="46">
        <v>10.800884006773753</v>
      </c>
      <c r="AC165" s="46">
        <v>11.15235645566883</v>
      </c>
      <c r="AD165" s="46">
        <v>11.276405158369942</v>
      </c>
    </row>
    <row r="166" spans="1:30" ht="13.5" thickBot="1" x14ac:dyDescent="0.25">
      <c r="A166" s="44" t="s">
        <v>36</v>
      </c>
      <c r="B166" s="45"/>
      <c r="C166" s="47">
        <v>0</v>
      </c>
      <c r="D166" s="47">
        <v>0</v>
      </c>
      <c r="E166" s="47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v>0</v>
      </c>
      <c r="K166" s="47">
        <v>0</v>
      </c>
      <c r="L166" s="47">
        <v>0</v>
      </c>
      <c r="M166" s="47">
        <v>0</v>
      </c>
      <c r="N166" s="47">
        <v>0</v>
      </c>
      <c r="O166" s="47">
        <v>0</v>
      </c>
      <c r="P166" s="47">
        <v>0</v>
      </c>
      <c r="Q166" s="47">
        <v>0</v>
      </c>
      <c r="R166" s="47">
        <v>0</v>
      </c>
      <c r="S166" s="47">
        <v>0</v>
      </c>
      <c r="T166" s="47">
        <v>0</v>
      </c>
      <c r="U166" s="47">
        <v>0</v>
      </c>
      <c r="V166" s="47">
        <v>0</v>
      </c>
      <c r="W166" s="47">
        <v>0</v>
      </c>
      <c r="X166" s="47">
        <v>0</v>
      </c>
      <c r="Y166" s="47">
        <v>0</v>
      </c>
      <c r="Z166" s="47">
        <v>0</v>
      </c>
      <c r="AA166" s="47">
        <v>0</v>
      </c>
      <c r="AB166" s="47">
        <v>0</v>
      </c>
      <c r="AC166" s="47">
        <v>0</v>
      </c>
      <c r="AD166" s="47">
        <v>0</v>
      </c>
    </row>
    <row r="167" spans="1:30" x14ac:dyDescent="0.2">
      <c r="A167" s="35"/>
      <c r="B167" s="36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ht="13.5" thickBot="1" x14ac:dyDescent="0.25">
      <c r="A168" s="38"/>
      <c r="B168" s="39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ht="13.5" thickBot="1" x14ac:dyDescent="0.25">
      <c r="A169" s="44" t="s">
        <v>39</v>
      </c>
      <c r="B169" s="45"/>
      <c r="C169" s="47">
        <f t="shared" ref="C169:AA169" si="5">C131+C136+C140+C154+C155+C164+C165+C166</f>
        <v>50.524202481491145</v>
      </c>
      <c r="D169" s="47">
        <f t="shared" si="5"/>
        <v>56.916074608634624</v>
      </c>
      <c r="E169" s="47">
        <f t="shared" si="5"/>
        <v>49.196814547979869</v>
      </c>
      <c r="F169" s="47">
        <f t="shared" si="5"/>
        <v>52.852730125164115</v>
      </c>
      <c r="G169" s="47">
        <f t="shared" si="5"/>
        <v>50.68764852780393</v>
      </c>
      <c r="H169" s="47">
        <f t="shared" si="5"/>
        <v>54.084356566931142</v>
      </c>
      <c r="I169" s="47">
        <f t="shared" si="5"/>
        <v>57.042554893183066</v>
      </c>
      <c r="J169" s="47">
        <f t="shared" si="5"/>
        <v>57.066293763809071</v>
      </c>
      <c r="K169" s="47">
        <f t="shared" si="5"/>
        <v>58.932538071810939</v>
      </c>
      <c r="L169" s="47">
        <f t="shared" si="5"/>
        <v>59.976155798409906</v>
      </c>
      <c r="M169" s="47">
        <f t="shared" si="5"/>
        <v>67.586753698703717</v>
      </c>
      <c r="N169" s="47">
        <f t="shared" si="5"/>
        <v>68.922918658192614</v>
      </c>
      <c r="O169" s="47">
        <f t="shared" si="5"/>
        <v>52.984580842433047</v>
      </c>
      <c r="P169" s="47">
        <f t="shared" si="5"/>
        <v>43.857046181372901</v>
      </c>
      <c r="Q169" s="47">
        <f t="shared" si="5"/>
        <v>30.655973511153327</v>
      </c>
      <c r="R169" s="47">
        <f t="shared" si="5"/>
        <v>31.331276091441179</v>
      </c>
      <c r="S169" s="47">
        <f t="shared" si="5"/>
        <v>16.717515198529696</v>
      </c>
      <c r="T169" s="47">
        <f t="shared" si="5"/>
        <v>12.354433417916432</v>
      </c>
      <c r="U169" s="47">
        <f t="shared" si="5"/>
        <v>13.516642536261475</v>
      </c>
      <c r="V169" s="47">
        <f t="shared" si="5"/>
        <v>12.397279781839792</v>
      </c>
      <c r="W169" s="47">
        <f t="shared" si="5"/>
        <v>14.675682912211272</v>
      </c>
      <c r="X169" s="47">
        <f t="shared" si="5"/>
        <v>13.997584529772574</v>
      </c>
      <c r="Y169" s="47">
        <f t="shared" si="5"/>
        <v>13.302238833634378</v>
      </c>
      <c r="Z169" s="47">
        <f t="shared" si="5"/>
        <v>13.734768032701005</v>
      </c>
      <c r="AA169" s="47">
        <f t="shared" si="5"/>
        <v>13.555812961700198</v>
      </c>
      <c r="AB169" s="47">
        <f>AB131+AB136+AB140+AB154+AB155+AB164+AB165+AB166</f>
        <v>14.204644982760692</v>
      </c>
      <c r="AC169" s="47">
        <f>AC131+AC136+AC140+AC154+AC155+AC164+AC165+AC166</f>
        <v>14.710965245937455</v>
      </c>
      <c r="AD169" s="47">
        <f>AD131+AD136+AD140+AD154+AD155+AD164+AD165+AD166</f>
        <v>14.982568730368898</v>
      </c>
    </row>
    <row r="171" spans="1:30" x14ac:dyDescent="0.2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</row>
    <row r="172" spans="1:30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</row>
    <row r="173" spans="1:30" ht="45.75" thickBot="1" x14ac:dyDescent="0.3">
      <c r="A173" s="50" t="s">
        <v>46</v>
      </c>
      <c r="B173" s="51" t="s">
        <v>47</v>
      </c>
      <c r="C173" s="3">
        <v>1990</v>
      </c>
      <c r="D173" s="3">
        <v>1991</v>
      </c>
      <c r="E173" s="3">
        <v>1992</v>
      </c>
      <c r="F173" s="3">
        <v>1993</v>
      </c>
      <c r="G173" s="3">
        <v>1994</v>
      </c>
      <c r="H173" s="3">
        <v>1995</v>
      </c>
      <c r="I173" s="3">
        <v>1996</v>
      </c>
      <c r="J173" s="3">
        <v>1997</v>
      </c>
      <c r="K173" s="3">
        <v>1998</v>
      </c>
      <c r="L173" s="3">
        <v>1999</v>
      </c>
      <c r="M173" s="3">
        <v>2000</v>
      </c>
      <c r="N173" s="3">
        <v>2001</v>
      </c>
      <c r="O173" s="3">
        <v>2002</v>
      </c>
      <c r="P173" s="3">
        <v>2003</v>
      </c>
      <c r="Q173" s="3">
        <v>2004</v>
      </c>
      <c r="R173" s="3">
        <v>2005</v>
      </c>
      <c r="S173" s="3">
        <v>2006</v>
      </c>
      <c r="T173" s="3">
        <v>2007</v>
      </c>
      <c r="U173" s="3">
        <v>2008</v>
      </c>
      <c r="V173" s="3">
        <v>2009</v>
      </c>
      <c r="W173" s="3">
        <v>2010</v>
      </c>
      <c r="X173" s="3">
        <v>2011</v>
      </c>
      <c r="Y173" s="3">
        <v>2012</v>
      </c>
      <c r="Z173" s="3">
        <v>2013</v>
      </c>
      <c r="AA173" s="3">
        <v>2014</v>
      </c>
      <c r="AB173" s="3">
        <v>2015</v>
      </c>
      <c r="AC173" s="3">
        <v>2016</v>
      </c>
      <c r="AD173" s="3">
        <v>2017</v>
      </c>
    </row>
    <row r="174" spans="1:30" x14ac:dyDescent="0.2">
      <c r="A174" s="5" t="s">
        <v>1</v>
      </c>
      <c r="B174" s="6"/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0.1403053749337142</v>
      </c>
      <c r="W174" s="7">
        <v>0.14066189001972432</v>
      </c>
      <c r="X174" s="7">
        <v>9.0445704394477175E-2</v>
      </c>
      <c r="Y174" s="7">
        <v>5.339595512426127E-2</v>
      </c>
      <c r="Z174" s="7">
        <v>6.2991078500984005E-3</v>
      </c>
      <c r="AA174" s="7">
        <v>0</v>
      </c>
      <c r="AB174" s="7">
        <v>2.4978207810659571E-3</v>
      </c>
      <c r="AC174" s="7">
        <v>0</v>
      </c>
      <c r="AD174" s="7">
        <v>1.1894864284023667E-2</v>
      </c>
    </row>
    <row r="175" spans="1:30" x14ac:dyDescent="0.2">
      <c r="A175" s="9" t="s">
        <v>2</v>
      </c>
      <c r="B175" s="10"/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  <c r="V175" s="11">
        <v>0.1403053749337142</v>
      </c>
      <c r="W175" s="11">
        <v>0.14066189001972432</v>
      </c>
      <c r="X175" s="11">
        <v>9.0445704394477175E-2</v>
      </c>
      <c r="Y175" s="11">
        <v>5.339595512426127E-2</v>
      </c>
      <c r="Z175" s="11">
        <v>6.2991078500984005E-3</v>
      </c>
      <c r="AA175" s="11">
        <v>0</v>
      </c>
      <c r="AB175" s="11">
        <v>2.4978207810659571E-3</v>
      </c>
      <c r="AC175" s="11">
        <v>0</v>
      </c>
      <c r="AD175" s="11">
        <v>1.1894864284023667E-2</v>
      </c>
    </row>
    <row r="176" spans="1:30" x14ac:dyDescent="0.2">
      <c r="A176" s="12" t="s">
        <v>3</v>
      </c>
      <c r="B176" s="13"/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4">
        <v>0</v>
      </c>
      <c r="Q176" s="14">
        <v>0</v>
      </c>
      <c r="R176" s="14">
        <v>0</v>
      </c>
      <c r="S176" s="14">
        <v>0</v>
      </c>
      <c r="T176" s="14">
        <v>0</v>
      </c>
      <c r="U176" s="14">
        <v>0</v>
      </c>
      <c r="V176" s="14">
        <v>0</v>
      </c>
      <c r="W176" s="14">
        <v>0</v>
      </c>
      <c r="X176" s="14">
        <v>0</v>
      </c>
      <c r="Y176" s="14">
        <v>0</v>
      </c>
      <c r="Z176" s="14">
        <v>0</v>
      </c>
      <c r="AA176" s="14">
        <v>0</v>
      </c>
      <c r="AB176" s="14">
        <v>0</v>
      </c>
      <c r="AC176" s="14">
        <v>0</v>
      </c>
      <c r="AD176" s="14">
        <v>0</v>
      </c>
    </row>
    <row r="177" spans="1:30" x14ac:dyDescent="0.2">
      <c r="A177" s="12" t="s">
        <v>4</v>
      </c>
      <c r="B177" s="13"/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>
        <v>0</v>
      </c>
      <c r="Q177" s="14">
        <v>0</v>
      </c>
      <c r="R177" s="14">
        <v>0</v>
      </c>
      <c r="S177" s="14">
        <v>0</v>
      </c>
      <c r="T177" s="14">
        <v>0</v>
      </c>
      <c r="U177" s="14">
        <v>0</v>
      </c>
      <c r="V177" s="14">
        <v>0</v>
      </c>
      <c r="W177" s="14">
        <v>0</v>
      </c>
      <c r="X177" s="14">
        <v>0</v>
      </c>
      <c r="Y177" s="14">
        <v>0</v>
      </c>
      <c r="Z177" s="14">
        <v>0</v>
      </c>
      <c r="AA177" s="14">
        <v>0</v>
      </c>
      <c r="AB177" s="14">
        <v>0</v>
      </c>
      <c r="AC177" s="14">
        <v>0</v>
      </c>
      <c r="AD177" s="14">
        <v>0</v>
      </c>
    </row>
    <row r="178" spans="1:30" ht="13.5" thickBot="1" x14ac:dyDescent="0.25">
      <c r="A178" s="15" t="s">
        <v>5</v>
      </c>
      <c r="B178" s="16"/>
      <c r="C178" s="17">
        <v>0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v>0</v>
      </c>
      <c r="P178" s="17">
        <v>0</v>
      </c>
      <c r="Q178" s="17">
        <v>0</v>
      </c>
      <c r="R178" s="17">
        <v>0</v>
      </c>
      <c r="S178" s="17">
        <v>0</v>
      </c>
      <c r="T178" s="17">
        <v>0</v>
      </c>
      <c r="U178" s="17">
        <v>0</v>
      </c>
      <c r="V178" s="17">
        <v>0</v>
      </c>
      <c r="W178" s="17">
        <v>0</v>
      </c>
      <c r="X178" s="17">
        <v>0</v>
      </c>
      <c r="Y178" s="17">
        <v>0</v>
      </c>
      <c r="Z178" s="17">
        <v>0</v>
      </c>
      <c r="AA178" s="17">
        <v>0</v>
      </c>
      <c r="AB178" s="17">
        <v>0</v>
      </c>
      <c r="AC178" s="17">
        <v>0</v>
      </c>
      <c r="AD178" s="17">
        <v>0</v>
      </c>
    </row>
    <row r="179" spans="1:30" x14ac:dyDescent="0.2">
      <c r="A179" s="18" t="s">
        <v>6</v>
      </c>
      <c r="B179" s="19"/>
      <c r="C179" s="20">
        <v>0</v>
      </c>
      <c r="D179" s="20">
        <v>0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0</v>
      </c>
      <c r="R179" s="20">
        <v>0</v>
      </c>
      <c r="S179" s="20">
        <v>0</v>
      </c>
      <c r="T179" s="20">
        <v>0</v>
      </c>
      <c r="U179" s="20">
        <v>0</v>
      </c>
      <c r="V179" s="20">
        <v>0</v>
      </c>
      <c r="W179" s="20">
        <v>0</v>
      </c>
      <c r="X179" s="20">
        <v>0</v>
      </c>
      <c r="Y179" s="20">
        <v>0</v>
      </c>
      <c r="Z179" s="20">
        <v>0</v>
      </c>
      <c r="AA179" s="20">
        <v>0</v>
      </c>
      <c r="AB179" s="20">
        <v>0</v>
      </c>
      <c r="AC179" s="20">
        <v>0</v>
      </c>
      <c r="AD179" s="20">
        <v>0</v>
      </c>
    </row>
    <row r="180" spans="1:30" x14ac:dyDescent="0.2">
      <c r="A180" s="9" t="s">
        <v>7</v>
      </c>
      <c r="B180" s="10"/>
      <c r="C180" s="11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1">
        <v>0</v>
      </c>
      <c r="Q180" s="11">
        <v>0</v>
      </c>
      <c r="R180" s="11">
        <v>0</v>
      </c>
      <c r="S180" s="11">
        <v>0</v>
      </c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11">
        <v>0</v>
      </c>
      <c r="AC180" s="11">
        <v>0</v>
      </c>
      <c r="AD180" s="11">
        <v>0</v>
      </c>
    </row>
    <row r="181" spans="1:30" x14ac:dyDescent="0.2">
      <c r="A181" s="9" t="s">
        <v>8</v>
      </c>
      <c r="B181" s="10"/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11">
        <v>0</v>
      </c>
      <c r="AC181" s="11">
        <v>0</v>
      </c>
      <c r="AD181" s="11">
        <v>0</v>
      </c>
    </row>
    <row r="182" spans="1:30" ht="13.5" thickBot="1" x14ac:dyDescent="0.25">
      <c r="A182" s="15" t="s">
        <v>9</v>
      </c>
      <c r="B182" s="16"/>
      <c r="C182" s="17">
        <v>0</v>
      </c>
      <c r="D182" s="17">
        <v>0</v>
      </c>
      <c r="E182" s="17">
        <v>0</v>
      </c>
      <c r="F182" s="17">
        <v>0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0</v>
      </c>
      <c r="O182" s="17">
        <v>0</v>
      </c>
      <c r="P182" s="17">
        <v>0</v>
      </c>
      <c r="Q182" s="17">
        <v>0</v>
      </c>
      <c r="R182" s="17">
        <v>0</v>
      </c>
      <c r="S182" s="17">
        <v>0</v>
      </c>
      <c r="T182" s="17">
        <v>0</v>
      </c>
      <c r="U182" s="17">
        <v>0</v>
      </c>
      <c r="V182" s="17">
        <v>0</v>
      </c>
      <c r="W182" s="17">
        <v>0</v>
      </c>
      <c r="X182" s="17">
        <v>0</v>
      </c>
      <c r="Y182" s="17">
        <v>0</v>
      </c>
      <c r="Z182" s="17">
        <v>0</v>
      </c>
      <c r="AA182" s="17">
        <v>0</v>
      </c>
      <c r="AB182" s="17">
        <v>0</v>
      </c>
      <c r="AC182" s="17">
        <v>0</v>
      </c>
      <c r="AD182" s="17">
        <v>0</v>
      </c>
    </row>
    <row r="183" spans="1:30" x14ac:dyDescent="0.2">
      <c r="A183" s="5" t="s">
        <v>10</v>
      </c>
      <c r="B183" s="6"/>
      <c r="C183" s="7">
        <v>3.887708414857701</v>
      </c>
      <c r="D183" s="7">
        <v>5.0839708678460571</v>
      </c>
      <c r="E183" s="7">
        <v>5.8183737481754925</v>
      </c>
      <c r="F183" s="7">
        <v>5.9301866734055988</v>
      </c>
      <c r="G183" s="7">
        <v>7.458117954800608</v>
      </c>
      <c r="H183" s="7">
        <v>7.2911983931365532</v>
      </c>
      <c r="I183" s="7">
        <v>6.8231377803912325</v>
      </c>
      <c r="J183" s="7">
        <v>7.3924500573347203</v>
      </c>
      <c r="K183" s="7">
        <v>7.4864274863228939</v>
      </c>
      <c r="L183" s="7">
        <v>8.1178976042469468</v>
      </c>
      <c r="M183" s="7">
        <v>8.5321034069540858</v>
      </c>
      <c r="N183" s="7">
        <v>7.2135836599330432</v>
      </c>
      <c r="O183" s="7">
        <v>8.8541000281523523</v>
      </c>
      <c r="P183" s="7">
        <v>10.857689165012983</v>
      </c>
      <c r="Q183" s="7">
        <v>12.781188706891449</v>
      </c>
      <c r="R183" s="7">
        <v>4.6466103439093498</v>
      </c>
      <c r="S183" s="7">
        <v>3.7597728758660889</v>
      </c>
      <c r="T183" s="7">
        <v>9.6210407404088123</v>
      </c>
      <c r="U183" s="7">
        <v>7.0809432970810136</v>
      </c>
      <c r="V183" s="7">
        <v>3.8591993052878224</v>
      </c>
      <c r="W183" s="7">
        <v>3.4955086825242576</v>
      </c>
      <c r="X183" s="7">
        <v>2.9616381487628711</v>
      </c>
      <c r="Y183" s="7">
        <v>2.7766879222138723</v>
      </c>
      <c r="Z183" s="7">
        <v>2.6813859606409363</v>
      </c>
      <c r="AA183" s="7">
        <v>2.3882951731238005</v>
      </c>
      <c r="AB183" s="7">
        <v>2.385218556491651</v>
      </c>
      <c r="AC183" s="7">
        <v>2.4861409093428812</v>
      </c>
      <c r="AD183" s="7">
        <v>2.588064240009408</v>
      </c>
    </row>
    <row r="184" spans="1:30" x14ac:dyDescent="0.2">
      <c r="A184" s="9" t="s">
        <v>11</v>
      </c>
      <c r="B184" s="10"/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0</v>
      </c>
      <c r="R184" s="11">
        <v>0</v>
      </c>
      <c r="S184" s="11">
        <v>0</v>
      </c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11">
        <v>0</v>
      </c>
      <c r="AC184" s="11">
        <v>0</v>
      </c>
      <c r="AD184" s="11">
        <v>0</v>
      </c>
    </row>
    <row r="185" spans="1:30" x14ac:dyDescent="0.2">
      <c r="A185" s="22" t="s">
        <v>12</v>
      </c>
      <c r="B185" s="23"/>
      <c r="C185" s="24">
        <v>0</v>
      </c>
      <c r="D185" s="24">
        <v>0</v>
      </c>
      <c r="E185" s="24">
        <v>0</v>
      </c>
      <c r="F185" s="24">
        <v>0</v>
      </c>
      <c r="G185" s="24">
        <v>0</v>
      </c>
      <c r="H185" s="24">
        <v>0</v>
      </c>
      <c r="I185" s="24">
        <v>0</v>
      </c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0</v>
      </c>
      <c r="P185" s="24">
        <v>0</v>
      </c>
      <c r="Q185" s="24">
        <v>0</v>
      </c>
      <c r="R185" s="24">
        <v>0</v>
      </c>
      <c r="S185" s="24">
        <v>0</v>
      </c>
      <c r="T185" s="24">
        <v>0</v>
      </c>
      <c r="U185" s="24">
        <v>0</v>
      </c>
      <c r="V185" s="24">
        <v>0</v>
      </c>
      <c r="W185" s="24">
        <v>0</v>
      </c>
      <c r="X185" s="24">
        <v>0</v>
      </c>
      <c r="Y185" s="24">
        <v>0</v>
      </c>
      <c r="Z185" s="24">
        <v>0</v>
      </c>
      <c r="AA185" s="24">
        <v>0</v>
      </c>
      <c r="AB185" s="24">
        <v>0</v>
      </c>
      <c r="AC185" s="24">
        <v>0</v>
      </c>
      <c r="AD185" s="24">
        <v>0</v>
      </c>
    </row>
    <row r="186" spans="1:30" x14ac:dyDescent="0.2">
      <c r="A186" s="12" t="s">
        <v>13</v>
      </c>
      <c r="B186" s="13"/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4">
        <v>0</v>
      </c>
      <c r="S186" s="14">
        <v>0</v>
      </c>
      <c r="T186" s="14">
        <v>0</v>
      </c>
      <c r="U186" s="14">
        <v>0</v>
      </c>
      <c r="V186" s="14">
        <v>0</v>
      </c>
      <c r="W186" s="14">
        <v>0</v>
      </c>
      <c r="X186" s="14">
        <v>0</v>
      </c>
      <c r="Y186" s="14">
        <v>0</v>
      </c>
      <c r="Z186" s="14">
        <v>0</v>
      </c>
      <c r="AA186" s="14">
        <v>0</v>
      </c>
      <c r="AB186" s="14">
        <v>0</v>
      </c>
      <c r="AC186" s="14">
        <v>0</v>
      </c>
      <c r="AD186" s="14">
        <v>0</v>
      </c>
    </row>
    <row r="187" spans="1:30" x14ac:dyDescent="0.2">
      <c r="A187" s="9" t="s">
        <v>14</v>
      </c>
      <c r="B187" s="10"/>
      <c r="C187" s="11">
        <v>7.4476826972730767E-2</v>
      </c>
      <c r="D187" s="11">
        <v>0.16331853208454994</v>
      </c>
      <c r="E187" s="11">
        <v>0.15371155960898816</v>
      </c>
      <c r="F187" s="11">
        <v>0.17292550456011169</v>
      </c>
      <c r="G187" s="11">
        <v>0.29781614674241458</v>
      </c>
      <c r="H187" s="11">
        <v>0.38427889902247042</v>
      </c>
      <c r="I187" s="11">
        <v>0.51877651368033506</v>
      </c>
      <c r="J187" s="11">
        <v>0.56681137605814391</v>
      </c>
      <c r="K187" s="11">
        <v>0.67248807328932325</v>
      </c>
      <c r="L187" s="11">
        <v>0.85502055032499669</v>
      </c>
      <c r="M187" s="11">
        <v>0.81659266042274969</v>
      </c>
      <c r="N187" s="11">
        <v>1.044205091872402</v>
      </c>
      <c r="O187" s="11">
        <v>1.1523798110422216</v>
      </c>
      <c r="P187" s="11">
        <v>1.4263753426814978</v>
      </c>
      <c r="Q187" s="11">
        <v>1.5009613449489014</v>
      </c>
      <c r="R187" s="11">
        <v>0.64419098826516563</v>
      </c>
      <c r="S187" s="11">
        <v>0.48752888359852198</v>
      </c>
      <c r="T187" s="11">
        <v>3.2687780353809086</v>
      </c>
      <c r="U187" s="11">
        <v>2.0000714871804024</v>
      </c>
      <c r="V187" s="11">
        <v>0.65757820861718685</v>
      </c>
      <c r="W187" s="11">
        <v>0.51508014366682475</v>
      </c>
      <c r="X187" s="11">
        <v>0.40711989510160557</v>
      </c>
      <c r="Y187" s="11">
        <v>0.34793971469030799</v>
      </c>
      <c r="Z187" s="11">
        <v>0.35993561961305187</v>
      </c>
      <c r="AA187" s="11">
        <v>0.34107052937617555</v>
      </c>
      <c r="AB187" s="11">
        <v>0.39486363398682695</v>
      </c>
      <c r="AC187" s="11">
        <v>0.41559255798778422</v>
      </c>
      <c r="AD187" s="11">
        <v>0.39397326616199535</v>
      </c>
    </row>
    <row r="188" spans="1:30" x14ac:dyDescent="0.2">
      <c r="A188" s="12" t="s">
        <v>15</v>
      </c>
      <c r="B188" s="13"/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v>0</v>
      </c>
      <c r="T188" s="14">
        <v>0</v>
      </c>
      <c r="U188" s="14">
        <v>0</v>
      </c>
      <c r="V188" s="14">
        <v>0</v>
      </c>
      <c r="W188" s="14">
        <v>0</v>
      </c>
      <c r="X188" s="14">
        <v>0</v>
      </c>
      <c r="Y188" s="14">
        <v>0</v>
      </c>
      <c r="Z188" s="14">
        <v>0</v>
      </c>
      <c r="AA188" s="14">
        <v>0</v>
      </c>
      <c r="AB188" s="14">
        <v>0</v>
      </c>
      <c r="AC188" s="14">
        <v>0</v>
      </c>
      <c r="AD188" s="14">
        <v>0</v>
      </c>
    </row>
    <row r="189" spans="1:30" x14ac:dyDescent="0.2">
      <c r="A189" s="12" t="s">
        <v>16</v>
      </c>
      <c r="B189" s="13"/>
      <c r="C189" s="14">
        <v>1.8588215888457631</v>
      </c>
      <c r="D189" s="14">
        <v>3.6235088878692965</v>
      </c>
      <c r="E189" s="14">
        <v>4.3607596139725739</v>
      </c>
      <c r="F189" s="14">
        <v>4.4526358442772365</v>
      </c>
      <c r="G189" s="14">
        <v>5.6918445115572132</v>
      </c>
      <c r="H189" s="14">
        <v>5.2996898700129167</v>
      </c>
      <c r="I189" s="14">
        <v>4.9613164364518374</v>
      </c>
      <c r="J189" s="14">
        <v>5.4386246573028956</v>
      </c>
      <c r="K189" s="14">
        <v>5.3781207983217758</v>
      </c>
      <c r="L189" s="14">
        <v>5.7405036997325052</v>
      </c>
      <c r="M189" s="14">
        <v>6.120813670470973</v>
      </c>
      <c r="N189" s="14">
        <v>5.8789551638211517</v>
      </c>
      <c r="O189" s="14">
        <v>5.6878432993290842</v>
      </c>
      <c r="P189" s="14">
        <v>5.6374808189789256</v>
      </c>
      <c r="Q189" s="14">
        <v>6.0264237107907537</v>
      </c>
      <c r="R189" s="14">
        <v>0.65554318258881028</v>
      </c>
      <c r="S189" s="14">
        <v>0.4860097323282761</v>
      </c>
      <c r="T189" s="14">
        <v>3.6093940660218768</v>
      </c>
      <c r="U189" s="14">
        <v>1.7309043191868549</v>
      </c>
      <c r="V189" s="14">
        <v>0.57952781067501224</v>
      </c>
      <c r="W189" s="14">
        <v>0.43818159704514642</v>
      </c>
      <c r="X189" s="14">
        <v>0.11660995140147136</v>
      </c>
      <c r="Y189" s="14">
        <v>0.10304533846705875</v>
      </c>
      <c r="Z189" s="14">
        <v>0.22864040238468145</v>
      </c>
      <c r="AA189" s="14">
        <v>0.17142749523939527</v>
      </c>
      <c r="AB189" s="14">
        <v>0.17082206862091531</v>
      </c>
      <c r="AC189" s="14">
        <v>0.15481923109559934</v>
      </c>
      <c r="AD189" s="14">
        <v>0.21059566261343404</v>
      </c>
    </row>
    <row r="190" spans="1:30" x14ac:dyDescent="0.2">
      <c r="A190" s="12" t="s">
        <v>17</v>
      </c>
      <c r="B190" s="13"/>
      <c r="C190" s="14">
        <v>0.18171754962587042</v>
      </c>
      <c r="D190" s="14">
        <v>0.4078955491096386</v>
      </c>
      <c r="E190" s="14">
        <v>0.39733166479611376</v>
      </c>
      <c r="F190" s="14">
        <v>0.41537742578567882</v>
      </c>
      <c r="G190" s="14">
        <v>0.4406253095964488</v>
      </c>
      <c r="H190" s="14">
        <v>0.43503921206959328</v>
      </c>
      <c r="I190" s="14">
        <v>0.42492524645107904</v>
      </c>
      <c r="J190" s="14">
        <v>0.42847408113012914</v>
      </c>
      <c r="K190" s="14">
        <v>0.4657299978580795</v>
      </c>
      <c r="L190" s="14">
        <v>0.4887670302798317</v>
      </c>
      <c r="M190" s="14">
        <v>0.53221906712534228</v>
      </c>
      <c r="N190" s="14">
        <v>0</v>
      </c>
      <c r="O190" s="14">
        <v>1.4136267433066419E-2</v>
      </c>
      <c r="P190" s="14">
        <v>2.8461586476311158E-2</v>
      </c>
      <c r="Q190" s="14">
        <v>4.4299751849562655E-2</v>
      </c>
      <c r="R190" s="14">
        <v>0</v>
      </c>
      <c r="S190" s="14">
        <v>8.5698301124374446E-2</v>
      </c>
      <c r="T190" s="14">
        <v>5.1808565681572223E-2</v>
      </c>
      <c r="U190" s="14">
        <v>0.3545277215455353</v>
      </c>
      <c r="V190" s="14">
        <v>0.18462050313960568</v>
      </c>
      <c r="W190" s="14">
        <v>0.23676294465426889</v>
      </c>
      <c r="X190" s="14">
        <v>0.22901427701162091</v>
      </c>
      <c r="Y190" s="14">
        <v>0.22087118115189056</v>
      </c>
      <c r="Z190" s="14">
        <v>0.26752528888454474</v>
      </c>
      <c r="AA190" s="14">
        <v>0.24031561608895058</v>
      </c>
      <c r="AB190" s="14">
        <v>0.24395482610666125</v>
      </c>
      <c r="AC190" s="14">
        <v>0.2613266021311571</v>
      </c>
      <c r="AD190" s="14">
        <v>0.26892747544722617</v>
      </c>
    </row>
    <row r="191" spans="1:30" x14ac:dyDescent="0.2">
      <c r="A191" s="12" t="s">
        <v>18</v>
      </c>
      <c r="B191" s="13"/>
      <c r="C191" s="14">
        <v>1.7726924494133367</v>
      </c>
      <c r="D191" s="14">
        <v>0.88924789878257215</v>
      </c>
      <c r="E191" s="14">
        <v>0.90657090979781718</v>
      </c>
      <c r="F191" s="14">
        <v>0.88924789878257215</v>
      </c>
      <c r="G191" s="14">
        <v>1.0278319869045316</v>
      </c>
      <c r="H191" s="14">
        <v>1.1721904120315723</v>
      </c>
      <c r="I191" s="14">
        <v>0.91811958380798042</v>
      </c>
      <c r="J191" s="14">
        <v>0.95853994284355193</v>
      </c>
      <c r="K191" s="14">
        <v>0.97008861685371517</v>
      </c>
      <c r="L191" s="14">
        <v>1.0336063239096132</v>
      </c>
      <c r="M191" s="14">
        <v>1.0624780089350212</v>
      </c>
      <c r="N191" s="14">
        <v>0.29042340423948959</v>
      </c>
      <c r="O191" s="14">
        <v>1.9997406503479791</v>
      </c>
      <c r="P191" s="14">
        <v>3.7653714168762495</v>
      </c>
      <c r="Q191" s="14">
        <v>5.2095038993022307</v>
      </c>
      <c r="R191" s="14">
        <v>3.3468761730553744</v>
      </c>
      <c r="S191" s="14">
        <v>2.7005359588149163</v>
      </c>
      <c r="T191" s="14">
        <v>2.6910600733244547</v>
      </c>
      <c r="U191" s="14">
        <v>2.9954397691682213</v>
      </c>
      <c r="V191" s="14">
        <v>2.4374727828560174</v>
      </c>
      <c r="W191" s="14">
        <v>2.3054839971580177</v>
      </c>
      <c r="X191" s="14">
        <v>2.2088940252481732</v>
      </c>
      <c r="Y191" s="14">
        <v>2.1048316879046149</v>
      </c>
      <c r="Z191" s="14">
        <v>1.8252846497586581</v>
      </c>
      <c r="AA191" s="14">
        <v>1.6354815324192791</v>
      </c>
      <c r="AB191" s="14">
        <v>1.5755780277772473</v>
      </c>
      <c r="AC191" s="14">
        <v>1.6544025181283406</v>
      </c>
      <c r="AD191" s="14">
        <v>1.7145678357867526</v>
      </c>
    </row>
    <row r="192" spans="1:30" x14ac:dyDescent="0.2">
      <c r="A192" s="22" t="s">
        <v>19</v>
      </c>
      <c r="B192" s="23"/>
      <c r="C192" s="24">
        <v>0</v>
      </c>
      <c r="D192" s="24">
        <v>0</v>
      </c>
      <c r="E192" s="24">
        <v>0</v>
      </c>
      <c r="F192" s="24">
        <v>0</v>
      </c>
      <c r="G192" s="24">
        <v>0</v>
      </c>
      <c r="H192" s="24">
        <v>0</v>
      </c>
      <c r="I192" s="24">
        <v>0</v>
      </c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0</v>
      </c>
      <c r="P192" s="24">
        <v>0</v>
      </c>
      <c r="Q192" s="24">
        <v>0</v>
      </c>
      <c r="R192" s="24">
        <v>0</v>
      </c>
      <c r="S192" s="24">
        <v>0</v>
      </c>
      <c r="T192" s="24">
        <v>0</v>
      </c>
      <c r="U192" s="24">
        <v>0</v>
      </c>
      <c r="V192" s="24">
        <v>0</v>
      </c>
      <c r="W192" s="24">
        <v>0</v>
      </c>
      <c r="X192" s="24">
        <v>0</v>
      </c>
      <c r="Y192" s="24">
        <v>0</v>
      </c>
      <c r="Z192" s="24">
        <v>0</v>
      </c>
      <c r="AA192" s="24">
        <v>0</v>
      </c>
      <c r="AB192" s="24">
        <v>0</v>
      </c>
      <c r="AC192" s="24">
        <v>0</v>
      </c>
      <c r="AD192" s="24">
        <v>0</v>
      </c>
    </row>
    <row r="193" spans="1:30" x14ac:dyDescent="0.2">
      <c r="A193" s="12" t="s">
        <v>20</v>
      </c>
      <c r="B193" s="13"/>
      <c r="C193" s="26">
        <v>0</v>
      </c>
      <c r="D193" s="26">
        <v>0</v>
      </c>
      <c r="E193" s="26">
        <v>0</v>
      </c>
      <c r="F193" s="26">
        <v>0</v>
      </c>
      <c r="G193" s="26">
        <v>0</v>
      </c>
      <c r="H193" s="26">
        <v>0</v>
      </c>
      <c r="I193" s="26">
        <v>0</v>
      </c>
      <c r="J193" s="26">
        <v>0</v>
      </c>
      <c r="K193" s="26">
        <v>0</v>
      </c>
      <c r="L193" s="26">
        <v>0</v>
      </c>
      <c r="M193" s="26">
        <v>0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6">
        <v>0</v>
      </c>
      <c r="T193" s="26">
        <v>0</v>
      </c>
      <c r="U193" s="26">
        <v>0</v>
      </c>
      <c r="V193" s="26">
        <v>0</v>
      </c>
      <c r="W193" s="26">
        <v>0</v>
      </c>
      <c r="X193" s="26">
        <v>0</v>
      </c>
      <c r="Y193" s="26">
        <v>0</v>
      </c>
      <c r="Z193" s="26">
        <v>0</v>
      </c>
      <c r="AA193" s="26">
        <v>0</v>
      </c>
      <c r="AB193" s="26">
        <v>0</v>
      </c>
      <c r="AC193" s="26">
        <v>0</v>
      </c>
      <c r="AD193" s="26">
        <v>0</v>
      </c>
    </row>
    <row r="194" spans="1:30" x14ac:dyDescent="0.2">
      <c r="A194" s="9" t="s">
        <v>21</v>
      </c>
      <c r="B194" s="10"/>
      <c r="C194" s="11">
        <v>0</v>
      </c>
      <c r="D194" s="11">
        <v>0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11">
        <v>0</v>
      </c>
      <c r="AC194" s="11">
        <v>0</v>
      </c>
      <c r="AD194" s="11">
        <v>0</v>
      </c>
    </row>
    <row r="195" spans="1:30" x14ac:dyDescent="0.2">
      <c r="A195" s="27" t="s">
        <v>22</v>
      </c>
      <c r="B195" s="28"/>
      <c r="C195" s="29">
        <v>0</v>
      </c>
      <c r="D195" s="29">
        <v>0</v>
      </c>
      <c r="E195" s="29">
        <v>0</v>
      </c>
      <c r="F195" s="29">
        <v>0</v>
      </c>
      <c r="G195" s="29">
        <v>0</v>
      </c>
      <c r="H195" s="29">
        <v>0</v>
      </c>
      <c r="I195" s="29">
        <v>0</v>
      </c>
      <c r="J195" s="29">
        <v>0</v>
      </c>
      <c r="K195" s="29">
        <v>0</v>
      </c>
      <c r="L195" s="29">
        <v>0</v>
      </c>
      <c r="M195" s="29">
        <v>0</v>
      </c>
      <c r="N195" s="29">
        <v>0</v>
      </c>
      <c r="O195" s="29">
        <v>0</v>
      </c>
      <c r="P195" s="29">
        <v>0</v>
      </c>
      <c r="Q195" s="29">
        <v>0</v>
      </c>
      <c r="R195" s="29">
        <v>0</v>
      </c>
      <c r="S195" s="29">
        <v>0</v>
      </c>
      <c r="T195" s="29">
        <v>0</v>
      </c>
      <c r="U195" s="29">
        <v>0</v>
      </c>
      <c r="V195" s="29">
        <v>0</v>
      </c>
      <c r="W195" s="29">
        <v>0</v>
      </c>
      <c r="X195" s="29">
        <v>0</v>
      </c>
      <c r="Y195" s="29">
        <v>0</v>
      </c>
      <c r="Z195" s="29">
        <v>0</v>
      </c>
      <c r="AA195" s="29">
        <v>0</v>
      </c>
      <c r="AB195" s="29">
        <v>0</v>
      </c>
      <c r="AC195" s="29">
        <v>0</v>
      </c>
      <c r="AD195" s="29">
        <v>0</v>
      </c>
    </row>
    <row r="196" spans="1:30" ht="13.5" thickBot="1" x14ac:dyDescent="0.25">
      <c r="A196" s="15" t="s">
        <v>23</v>
      </c>
      <c r="B196" s="16"/>
      <c r="C196" s="17">
        <v>0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17">
        <v>0</v>
      </c>
      <c r="N196" s="17">
        <v>0</v>
      </c>
      <c r="O196" s="17">
        <v>0</v>
      </c>
      <c r="P196" s="17">
        <v>0</v>
      </c>
      <c r="Q196" s="17">
        <v>0</v>
      </c>
      <c r="R196" s="17">
        <v>0</v>
      </c>
      <c r="S196" s="17">
        <v>0</v>
      </c>
      <c r="T196" s="17">
        <v>0</v>
      </c>
      <c r="U196" s="17">
        <v>0</v>
      </c>
      <c r="V196" s="17">
        <v>0</v>
      </c>
      <c r="W196" s="17">
        <v>0</v>
      </c>
      <c r="X196" s="17">
        <v>0</v>
      </c>
      <c r="Y196" s="17">
        <v>0</v>
      </c>
      <c r="Z196" s="17">
        <v>0</v>
      </c>
      <c r="AA196" s="17">
        <v>0</v>
      </c>
      <c r="AB196" s="17">
        <v>0</v>
      </c>
      <c r="AC196" s="17">
        <v>0</v>
      </c>
      <c r="AD196" s="17">
        <v>0</v>
      </c>
    </row>
    <row r="197" spans="1:30" ht="13.5" thickBot="1" x14ac:dyDescent="0.25">
      <c r="A197" s="30" t="s">
        <v>24</v>
      </c>
      <c r="B197" s="31"/>
      <c r="C197" s="32">
        <v>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>
        <v>0</v>
      </c>
      <c r="L197" s="32">
        <v>0.13306800914711708</v>
      </c>
      <c r="M197" s="32">
        <v>0.30930620845283113</v>
      </c>
      <c r="N197" s="32">
        <v>0.43474305194117913</v>
      </c>
      <c r="O197" s="32">
        <v>1.442454314202362</v>
      </c>
      <c r="P197" s="32">
        <v>2.4877557305167688</v>
      </c>
      <c r="Q197" s="32">
        <v>3.8345420623383535</v>
      </c>
      <c r="R197" s="32">
        <v>3.4333480356801647</v>
      </c>
      <c r="S197" s="32">
        <v>3.1883205804390737</v>
      </c>
      <c r="T197" s="32">
        <v>2.1578250410724422</v>
      </c>
      <c r="U197" s="32">
        <v>1.7084060121692446</v>
      </c>
      <c r="V197" s="32">
        <v>1.484997591010436</v>
      </c>
      <c r="W197" s="32">
        <v>1.530025928337807</v>
      </c>
      <c r="X197" s="32">
        <v>1.7919127762406151</v>
      </c>
      <c r="Y197" s="32">
        <v>1.7072794994531082</v>
      </c>
      <c r="Z197" s="32">
        <v>1.7241017553742803</v>
      </c>
      <c r="AA197" s="32">
        <v>1.7439897747533155</v>
      </c>
      <c r="AB197" s="32">
        <v>1.8088564779243812</v>
      </c>
      <c r="AC197" s="32">
        <v>1.9892470135490348</v>
      </c>
      <c r="AD197" s="32">
        <v>2.0267812418475732</v>
      </c>
    </row>
    <row r="198" spans="1:30" x14ac:dyDescent="0.2">
      <c r="A198" s="5" t="s">
        <v>25</v>
      </c>
      <c r="B198" s="6"/>
      <c r="C198" s="7">
        <v>60.7746</v>
      </c>
      <c r="D198" s="7">
        <v>60.7746</v>
      </c>
      <c r="E198" s="7">
        <v>56.547839999999994</v>
      </c>
      <c r="F198" s="7">
        <v>56.547839999999994</v>
      </c>
      <c r="G198" s="7">
        <v>59.270159999999997</v>
      </c>
      <c r="H198" s="7">
        <v>59.270159999999997</v>
      </c>
      <c r="I198" s="7">
        <v>67.675919999999991</v>
      </c>
      <c r="J198" s="7">
        <v>67.699799999999996</v>
      </c>
      <c r="K198" s="7">
        <v>87.376919999999998</v>
      </c>
      <c r="L198" s="7">
        <v>87.376919999999998</v>
      </c>
      <c r="M198" s="7">
        <v>95.997599999999991</v>
      </c>
      <c r="N198" s="7">
        <v>108.98831999999999</v>
      </c>
      <c r="O198" s="7">
        <v>108.98831999999999</v>
      </c>
      <c r="P198" s="7">
        <v>63.687959999999997</v>
      </c>
      <c r="Q198" s="7">
        <v>83.794919999999991</v>
      </c>
      <c r="R198" s="7">
        <v>109.350767655</v>
      </c>
      <c r="S198" s="7">
        <v>105.89671669500001</v>
      </c>
      <c r="T198" s="7">
        <v>93.738971482967401</v>
      </c>
      <c r="U198" s="7">
        <v>88.109067136357311</v>
      </c>
      <c r="V198" s="7">
        <v>84.813933225137319</v>
      </c>
      <c r="W198" s="7">
        <v>99.868831574079351</v>
      </c>
      <c r="X198" s="7">
        <v>92.9422266117991</v>
      </c>
      <c r="Y198" s="7">
        <v>95.261454132870966</v>
      </c>
      <c r="Z198" s="7">
        <v>100.24032135906658</v>
      </c>
      <c r="AA198" s="7">
        <v>108.13892170593599</v>
      </c>
      <c r="AB198" s="7">
        <v>115.29769605687201</v>
      </c>
      <c r="AC198" s="7">
        <v>113.10225418979041</v>
      </c>
      <c r="AD198" s="7">
        <v>126.1199124957098</v>
      </c>
    </row>
    <row r="199" spans="1:30" x14ac:dyDescent="0.2">
      <c r="A199" s="27" t="s">
        <v>26</v>
      </c>
      <c r="B199" s="28"/>
      <c r="C199" s="29">
        <v>0</v>
      </c>
      <c r="D199" s="29">
        <v>0</v>
      </c>
      <c r="E199" s="29">
        <v>0</v>
      </c>
      <c r="F199" s="29">
        <v>0</v>
      </c>
      <c r="G199" s="29">
        <v>0</v>
      </c>
      <c r="H199" s="29">
        <v>0</v>
      </c>
      <c r="I199" s="29">
        <v>0</v>
      </c>
      <c r="J199" s="29">
        <v>0</v>
      </c>
      <c r="K199" s="29">
        <v>0</v>
      </c>
      <c r="L199" s="29">
        <v>0</v>
      </c>
      <c r="M199" s="29">
        <v>0</v>
      </c>
      <c r="N199" s="29">
        <v>0</v>
      </c>
      <c r="O199" s="29">
        <v>0</v>
      </c>
      <c r="P199" s="29">
        <v>0</v>
      </c>
      <c r="Q199" s="29">
        <v>0</v>
      </c>
      <c r="R199" s="29">
        <v>0</v>
      </c>
      <c r="S199" s="29">
        <v>0</v>
      </c>
      <c r="T199" s="29">
        <v>0</v>
      </c>
      <c r="U199" s="29">
        <v>0</v>
      </c>
      <c r="V199" s="29">
        <v>0</v>
      </c>
      <c r="W199" s="29">
        <v>0</v>
      </c>
      <c r="X199" s="29">
        <v>0</v>
      </c>
      <c r="Y199" s="29">
        <v>0</v>
      </c>
      <c r="Z199" s="29">
        <v>0</v>
      </c>
      <c r="AA199" s="29">
        <v>0</v>
      </c>
      <c r="AB199" s="29">
        <v>0</v>
      </c>
      <c r="AC199" s="29">
        <v>0</v>
      </c>
      <c r="AD199" s="29">
        <v>0</v>
      </c>
    </row>
    <row r="200" spans="1:30" x14ac:dyDescent="0.2">
      <c r="A200" s="12" t="s">
        <v>27</v>
      </c>
      <c r="B200" s="33"/>
      <c r="C200" s="14">
        <v>0</v>
      </c>
      <c r="D200" s="14">
        <v>0</v>
      </c>
      <c r="E200" s="1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14">
        <v>0</v>
      </c>
      <c r="Q200" s="14">
        <v>0</v>
      </c>
      <c r="R200" s="14">
        <v>0</v>
      </c>
      <c r="S200" s="14">
        <v>0</v>
      </c>
      <c r="T200" s="14">
        <v>0</v>
      </c>
      <c r="U200" s="14">
        <v>0</v>
      </c>
      <c r="V200" s="14">
        <v>0</v>
      </c>
      <c r="W200" s="14">
        <v>0</v>
      </c>
      <c r="X200" s="14">
        <v>0</v>
      </c>
      <c r="Y200" s="14">
        <v>0</v>
      </c>
      <c r="Z200" s="14">
        <v>0</v>
      </c>
      <c r="AA200" s="14">
        <v>0</v>
      </c>
      <c r="AB200" s="14">
        <v>0</v>
      </c>
      <c r="AC200" s="14">
        <v>0</v>
      </c>
      <c r="AD200" s="14">
        <v>0</v>
      </c>
    </row>
    <row r="201" spans="1:30" x14ac:dyDescent="0.2">
      <c r="A201" s="12" t="s">
        <v>28</v>
      </c>
      <c r="B201" s="13"/>
      <c r="C201" s="14">
        <v>60.7746</v>
      </c>
      <c r="D201" s="14">
        <v>60.7746</v>
      </c>
      <c r="E201" s="14">
        <v>56.547839999999994</v>
      </c>
      <c r="F201" s="14">
        <v>56.547839999999994</v>
      </c>
      <c r="G201" s="14">
        <v>59.270159999999997</v>
      </c>
      <c r="H201" s="14">
        <v>59.270159999999997</v>
      </c>
      <c r="I201" s="14">
        <v>67.675919999999991</v>
      </c>
      <c r="J201" s="14">
        <v>67.699799999999996</v>
      </c>
      <c r="K201" s="14">
        <v>87.376919999999998</v>
      </c>
      <c r="L201" s="14">
        <v>87.376919999999998</v>
      </c>
      <c r="M201" s="14">
        <v>95.997599999999991</v>
      </c>
      <c r="N201" s="14">
        <v>108.98831999999999</v>
      </c>
      <c r="O201" s="14">
        <v>108.98831999999999</v>
      </c>
      <c r="P201" s="14">
        <v>63.687959999999997</v>
      </c>
      <c r="Q201" s="14">
        <v>83.794919999999991</v>
      </c>
      <c r="R201" s="14">
        <v>109.350767655</v>
      </c>
      <c r="S201" s="14">
        <v>105.89671669500001</v>
      </c>
      <c r="T201" s="14">
        <v>93.738971482967401</v>
      </c>
      <c r="U201" s="14">
        <v>88.109067136357311</v>
      </c>
      <c r="V201" s="14">
        <v>84.813933225137319</v>
      </c>
      <c r="W201" s="14">
        <v>99.868831574079351</v>
      </c>
      <c r="X201" s="14">
        <v>92.9422266117991</v>
      </c>
      <c r="Y201" s="14">
        <v>95.261454132870966</v>
      </c>
      <c r="Z201" s="14">
        <v>100.24032135906658</v>
      </c>
      <c r="AA201" s="14">
        <v>108.13892170593599</v>
      </c>
      <c r="AB201" s="14">
        <v>115.29769605687201</v>
      </c>
      <c r="AC201" s="14">
        <v>113.10225418979041</v>
      </c>
      <c r="AD201" s="14">
        <v>126.1199124957098</v>
      </c>
    </row>
    <row r="202" spans="1:30" x14ac:dyDescent="0.2">
      <c r="A202" s="12" t="s">
        <v>29</v>
      </c>
      <c r="B202" s="13"/>
      <c r="C202" s="14">
        <v>0</v>
      </c>
      <c r="D202" s="14">
        <v>0</v>
      </c>
      <c r="E202" s="14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14">
        <v>0</v>
      </c>
      <c r="Q202" s="14">
        <v>0</v>
      </c>
      <c r="R202" s="14">
        <v>0</v>
      </c>
      <c r="S202" s="14">
        <v>0</v>
      </c>
      <c r="T202" s="14">
        <v>0</v>
      </c>
      <c r="U202" s="14">
        <v>0</v>
      </c>
      <c r="V202" s="14">
        <v>0</v>
      </c>
      <c r="W202" s="14">
        <v>0</v>
      </c>
      <c r="X202" s="14">
        <v>0</v>
      </c>
      <c r="Y202" s="14">
        <v>0</v>
      </c>
      <c r="Z202" s="14">
        <v>0</v>
      </c>
      <c r="AA202" s="14">
        <v>0</v>
      </c>
      <c r="AB202" s="14">
        <v>0</v>
      </c>
      <c r="AC202" s="14">
        <v>0</v>
      </c>
      <c r="AD202" s="14">
        <v>0</v>
      </c>
    </row>
    <row r="203" spans="1:30" x14ac:dyDescent="0.2">
      <c r="A203" s="35" t="s">
        <v>30</v>
      </c>
      <c r="B203" s="36"/>
      <c r="C203" s="37">
        <v>0</v>
      </c>
      <c r="D203" s="37">
        <v>0</v>
      </c>
      <c r="E203" s="37">
        <v>0</v>
      </c>
      <c r="F203" s="37">
        <v>0</v>
      </c>
      <c r="G203" s="37">
        <v>0</v>
      </c>
      <c r="H203" s="37">
        <v>0</v>
      </c>
      <c r="I203" s="37">
        <v>0</v>
      </c>
      <c r="J203" s="37">
        <v>0</v>
      </c>
      <c r="K203" s="37">
        <v>0</v>
      </c>
      <c r="L203" s="37">
        <v>0</v>
      </c>
      <c r="M203" s="37">
        <v>0</v>
      </c>
      <c r="N203" s="37">
        <v>0</v>
      </c>
      <c r="O203" s="37">
        <v>0</v>
      </c>
      <c r="P203" s="37">
        <v>0</v>
      </c>
      <c r="Q203" s="37">
        <v>0</v>
      </c>
      <c r="R203" s="37">
        <v>0</v>
      </c>
      <c r="S203" s="37">
        <v>0</v>
      </c>
      <c r="T203" s="37">
        <v>0</v>
      </c>
      <c r="U203" s="37">
        <v>0</v>
      </c>
      <c r="V203" s="37">
        <v>0</v>
      </c>
      <c r="W203" s="37">
        <v>0</v>
      </c>
      <c r="X203" s="37">
        <v>0</v>
      </c>
      <c r="Y203" s="37">
        <v>0</v>
      </c>
      <c r="Z203" s="37">
        <v>0</v>
      </c>
      <c r="AA203" s="37">
        <v>0</v>
      </c>
      <c r="AB203" s="37">
        <v>0</v>
      </c>
      <c r="AC203" s="37">
        <v>0</v>
      </c>
      <c r="AD203" s="37">
        <v>0</v>
      </c>
    </row>
    <row r="204" spans="1:30" x14ac:dyDescent="0.2">
      <c r="A204" s="38" t="s">
        <v>31</v>
      </c>
      <c r="B204" s="39"/>
      <c r="C204" s="40">
        <v>0</v>
      </c>
      <c r="D204" s="40">
        <v>0</v>
      </c>
      <c r="E204" s="40">
        <v>0</v>
      </c>
      <c r="F204" s="40">
        <v>0</v>
      </c>
      <c r="G204" s="40">
        <v>0</v>
      </c>
      <c r="H204" s="40">
        <v>0</v>
      </c>
      <c r="I204" s="40">
        <v>0</v>
      </c>
      <c r="J204" s="40">
        <v>0</v>
      </c>
      <c r="K204" s="40">
        <v>0</v>
      </c>
      <c r="L204" s="40">
        <v>0</v>
      </c>
      <c r="M204" s="40">
        <v>0</v>
      </c>
      <c r="N204" s="40">
        <v>0</v>
      </c>
      <c r="O204" s="40">
        <v>0</v>
      </c>
      <c r="P204" s="40">
        <v>0</v>
      </c>
      <c r="Q204" s="40">
        <v>0</v>
      </c>
      <c r="R204" s="40">
        <v>0</v>
      </c>
      <c r="S204" s="40">
        <v>0</v>
      </c>
      <c r="T204" s="40">
        <v>0</v>
      </c>
      <c r="U204" s="40">
        <v>0</v>
      </c>
      <c r="V204" s="40">
        <v>0</v>
      </c>
      <c r="W204" s="40">
        <v>0</v>
      </c>
      <c r="X204" s="40">
        <v>0</v>
      </c>
      <c r="Y204" s="40">
        <v>0</v>
      </c>
      <c r="Z204" s="40">
        <v>0</v>
      </c>
      <c r="AA204" s="40">
        <v>0</v>
      </c>
      <c r="AB204" s="40">
        <v>0</v>
      </c>
      <c r="AC204" s="40">
        <v>0</v>
      </c>
      <c r="AD204" s="40">
        <v>0</v>
      </c>
    </row>
    <row r="205" spans="1:30" x14ac:dyDescent="0.2">
      <c r="A205" s="38" t="s">
        <v>32</v>
      </c>
      <c r="B205" s="39"/>
      <c r="C205" s="40">
        <v>0</v>
      </c>
      <c r="D205" s="40">
        <v>0</v>
      </c>
      <c r="E205" s="40">
        <v>0</v>
      </c>
      <c r="F205" s="40">
        <v>0</v>
      </c>
      <c r="G205" s="40">
        <v>0</v>
      </c>
      <c r="H205" s="40">
        <v>0</v>
      </c>
      <c r="I205" s="40">
        <v>0</v>
      </c>
      <c r="J205" s="40">
        <v>0</v>
      </c>
      <c r="K205" s="40">
        <v>0</v>
      </c>
      <c r="L205" s="40">
        <v>0</v>
      </c>
      <c r="M205" s="40">
        <v>0</v>
      </c>
      <c r="N205" s="40">
        <v>0</v>
      </c>
      <c r="O205" s="40">
        <v>0</v>
      </c>
      <c r="P205" s="40">
        <v>0</v>
      </c>
      <c r="Q205" s="40">
        <v>0</v>
      </c>
      <c r="R205" s="40">
        <v>0</v>
      </c>
      <c r="S205" s="40">
        <v>0</v>
      </c>
      <c r="T205" s="40">
        <v>0</v>
      </c>
      <c r="U205" s="40">
        <v>0</v>
      </c>
      <c r="V205" s="40">
        <v>0</v>
      </c>
      <c r="W205" s="40">
        <v>0</v>
      </c>
      <c r="X205" s="40">
        <v>0</v>
      </c>
      <c r="Y205" s="40">
        <v>0</v>
      </c>
      <c r="Z205" s="40">
        <v>0</v>
      </c>
      <c r="AA205" s="40">
        <v>0</v>
      </c>
      <c r="AB205" s="40">
        <v>0</v>
      </c>
      <c r="AC205" s="40">
        <v>0</v>
      </c>
      <c r="AD205" s="40">
        <v>0</v>
      </c>
    </row>
    <row r="206" spans="1:30" ht="13.5" thickBot="1" x14ac:dyDescent="0.25">
      <c r="A206" s="41" t="s">
        <v>33</v>
      </c>
      <c r="B206" s="42"/>
      <c r="C206" s="43">
        <v>0</v>
      </c>
      <c r="D206" s="43">
        <v>0</v>
      </c>
      <c r="E206" s="43">
        <v>0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 s="43">
        <v>0</v>
      </c>
      <c r="L206" s="43">
        <v>0</v>
      </c>
      <c r="M206" s="43">
        <v>0</v>
      </c>
      <c r="N206" s="43">
        <v>0</v>
      </c>
      <c r="O206" s="43">
        <v>0</v>
      </c>
      <c r="P206" s="43">
        <v>0</v>
      </c>
      <c r="Q206" s="43">
        <v>0</v>
      </c>
      <c r="R206" s="43">
        <v>0</v>
      </c>
      <c r="S206" s="43">
        <v>0</v>
      </c>
      <c r="T206" s="43">
        <v>0</v>
      </c>
      <c r="U206" s="43">
        <v>0</v>
      </c>
      <c r="V206" s="43">
        <v>0</v>
      </c>
      <c r="W206" s="43">
        <v>0</v>
      </c>
      <c r="X206" s="43">
        <v>0</v>
      </c>
      <c r="Y206" s="43">
        <v>0</v>
      </c>
      <c r="Z206" s="43">
        <v>0</v>
      </c>
      <c r="AA206" s="43">
        <v>0</v>
      </c>
      <c r="AB206" s="43">
        <v>0</v>
      </c>
      <c r="AC206" s="43">
        <v>0</v>
      </c>
      <c r="AD206" s="43">
        <v>0</v>
      </c>
    </row>
    <row r="207" spans="1:30" ht="13.5" thickBot="1" x14ac:dyDescent="0.25">
      <c r="A207" s="44" t="s">
        <v>34</v>
      </c>
      <c r="B207" s="45"/>
      <c r="C207" s="46">
        <v>0</v>
      </c>
      <c r="D207" s="46">
        <v>0</v>
      </c>
      <c r="E207" s="46">
        <v>0</v>
      </c>
      <c r="F207" s="46">
        <v>0</v>
      </c>
      <c r="G207" s="46">
        <v>0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>
        <v>0</v>
      </c>
      <c r="O207" s="46">
        <v>0</v>
      </c>
      <c r="P207" s="46">
        <v>0</v>
      </c>
      <c r="Q207" s="46">
        <v>0</v>
      </c>
      <c r="R207" s="46">
        <v>0</v>
      </c>
      <c r="S207" s="46">
        <v>0</v>
      </c>
      <c r="T207" s="46">
        <v>0</v>
      </c>
      <c r="U207" s="46">
        <v>0</v>
      </c>
      <c r="V207" s="46">
        <v>0</v>
      </c>
      <c r="W207" s="46">
        <v>0</v>
      </c>
      <c r="X207" s="46">
        <v>0</v>
      </c>
      <c r="Y207" s="46">
        <v>0</v>
      </c>
      <c r="Z207" s="46">
        <v>0</v>
      </c>
      <c r="AA207" s="46">
        <v>0</v>
      </c>
      <c r="AB207" s="46">
        <v>0</v>
      </c>
      <c r="AC207" s="46">
        <v>0</v>
      </c>
      <c r="AD207" s="46">
        <v>0</v>
      </c>
    </row>
    <row r="208" spans="1:30" ht="13.5" thickBot="1" x14ac:dyDescent="0.25">
      <c r="A208" s="44" t="s">
        <v>35</v>
      </c>
      <c r="B208" s="45"/>
      <c r="C208" s="46">
        <v>9.7340678458990268</v>
      </c>
      <c r="D208" s="46">
        <v>17.471668713768736</v>
      </c>
      <c r="E208" s="46">
        <v>18.42720960970118</v>
      </c>
      <c r="F208" s="46">
        <v>19.088156869733503</v>
      </c>
      <c r="G208" s="46">
        <v>20.289192462249382</v>
      </c>
      <c r="H208" s="46">
        <v>21.781044849179484</v>
      </c>
      <c r="I208" s="46">
        <v>23.348434065827568</v>
      </c>
      <c r="J208" s="46">
        <v>24.976252746250033</v>
      </c>
      <c r="K208" s="46">
        <v>26.766475610566154</v>
      </c>
      <c r="L208" s="46">
        <v>27.46141444397157</v>
      </c>
      <c r="M208" s="46">
        <v>29.183654161541508</v>
      </c>
      <c r="N208" s="46">
        <v>29.197423325266094</v>
      </c>
      <c r="O208" s="46">
        <v>29.215336442143546</v>
      </c>
      <c r="P208" s="46">
        <v>27.03457616413716</v>
      </c>
      <c r="Q208" s="46">
        <v>25.425355828209597</v>
      </c>
      <c r="R208" s="46">
        <v>28.418948686174911</v>
      </c>
      <c r="S208" s="46">
        <v>32.881754618357554</v>
      </c>
      <c r="T208" s="46">
        <v>33.458517002631218</v>
      </c>
      <c r="U208" s="46">
        <v>25.91477032526236</v>
      </c>
      <c r="V208" s="46">
        <v>28.352954099343428</v>
      </c>
      <c r="W208" s="46">
        <v>33.572967743731382</v>
      </c>
      <c r="X208" s="46">
        <v>35.049381480348231</v>
      </c>
      <c r="Y208" s="46">
        <v>33.734099980309395</v>
      </c>
      <c r="Z208" s="46">
        <v>34.257235844547893</v>
      </c>
      <c r="AA208" s="46">
        <v>34.660126392495336</v>
      </c>
      <c r="AB208" s="46">
        <v>36.304436822023895</v>
      </c>
      <c r="AC208" s="46">
        <v>37.485822466716584</v>
      </c>
      <c r="AD208" s="46">
        <v>37.902780771911068</v>
      </c>
    </row>
    <row r="209" spans="1:30" ht="13.5" thickBot="1" x14ac:dyDescent="0.25">
      <c r="A209" s="44" t="s">
        <v>36</v>
      </c>
      <c r="B209" s="45"/>
      <c r="C209" s="47">
        <v>0</v>
      </c>
      <c r="D209" s="47">
        <v>0</v>
      </c>
      <c r="E209" s="47">
        <v>0</v>
      </c>
      <c r="F209" s="47">
        <v>0</v>
      </c>
      <c r="G209" s="47">
        <v>0</v>
      </c>
      <c r="H209" s="47">
        <v>0</v>
      </c>
      <c r="I209" s="47">
        <v>0</v>
      </c>
      <c r="J209" s="47">
        <v>0</v>
      </c>
      <c r="K209" s="47">
        <v>0</v>
      </c>
      <c r="L209" s="47">
        <v>0</v>
      </c>
      <c r="M209" s="47">
        <v>0</v>
      </c>
      <c r="N209" s="47">
        <v>0</v>
      </c>
      <c r="O209" s="47">
        <v>0</v>
      </c>
      <c r="P209" s="47">
        <v>0</v>
      </c>
      <c r="Q209" s="47">
        <v>0</v>
      </c>
      <c r="R209" s="47">
        <v>0</v>
      </c>
      <c r="S209" s="47">
        <v>0</v>
      </c>
      <c r="T209" s="47">
        <v>0</v>
      </c>
      <c r="U209" s="47">
        <v>0</v>
      </c>
      <c r="V209" s="47">
        <v>0</v>
      </c>
      <c r="W209" s="47">
        <v>0</v>
      </c>
      <c r="X209" s="47">
        <v>0</v>
      </c>
      <c r="Y209" s="47">
        <v>0</v>
      </c>
      <c r="Z209" s="47">
        <v>0</v>
      </c>
      <c r="AA209" s="47">
        <v>0</v>
      </c>
      <c r="AB209" s="47">
        <v>0</v>
      </c>
      <c r="AC209" s="47">
        <v>0</v>
      </c>
      <c r="AD209" s="47">
        <v>0</v>
      </c>
    </row>
    <row r="210" spans="1:30" x14ac:dyDescent="0.2">
      <c r="A210" s="35"/>
      <c r="B210" s="36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ht="13.5" thickBot="1" x14ac:dyDescent="0.25">
      <c r="A211" s="38"/>
      <c r="B211" s="39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ht="13.5" thickBot="1" x14ac:dyDescent="0.25">
      <c r="A212" s="44" t="s">
        <v>39</v>
      </c>
      <c r="B212" s="45"/>
      <c r="C212" s="47">
        <f t="shared" ref="C212:AA212" si="6">C174+C179+C183+C197+C198+C207+C208+C209</f>
        <v>74.396376260756739</v>
      </c>
      <c r="D212" s="47">
        <f t="shared" si="6"/>
        <v>83.330239581614791</v>
      </c>
      <c r="E212" s="47">
        <f t="shared" si="6"/>
        <v>80.793423357876662</v>
      </c>
      <c r="F212" s="47">
        <f t="shared" si="6"/>
        <v>81.56618354313909</v>
      </c>
      <c r="G212" s="47">
        <f t="shared" si="6"/>
        <v>87.017470417049992</v>
      </c>
      <c r="H212" s="47">
        <f t="shared" si="6"/>
        <v>88.342403242316024</v>
      </c>
      <c r="I212" s="47">
        <f t="shared" si="6"/>
        <v>97.847491846218787</v>
      </c>
      <c r="J212" s="47">
        <f t="shared" si="6"/>
        <v>100.06850280358475</v>
      </c>
      <c r="K212" s="47">
        <f t="shared" si="6"/>
        <v>121.62982309688906</v>
      </c>
      <c r="L212" s="47">
        <f t="shared" si="6"/>
        <v>123.08930005736562</v>
      </c>
      <c r="M212" s="47">
        <f t="shared" si="6"/>
        <v>134.02266377694841</v>
      </c>
      <c r="N212" s="47">
        <f t="shared" si="6"/>
        <v>145.83407003714029</v>
      </c>
      <c r="O212" s="47">
        <f t="shared" si="6"/>
        <v>148.50021078449825</v>
      </c>
      <c r="P212" s="47">
        <f t="shared" si="6"/>
        <v>104.06798105966691</v>
      </c>
      <c r="Q212" s="47">
        <f t="shared" si="6"/>
        <v>125.83600659743939</v>
      </c>
      <c r="R212" s="47">
        <f t="shared" si="6"/>
        <v>145.84967472076443</v>
      </c>
      <c r="S212" s="47">
        <f t="shared" si="6"/>
        <v>145.72656476966273</v>
      </c>
      <c r="T212" s="47">
        <f t="shared" si="6"/>
        <v>138.97635426707987</v>
      </c>
      <c r="U212" s="47">
        <f t="shared" si="6"/>
        <v>122.81318677086992</v>
      </c>
      <c r="V212" s="47">
        <f t="shared" si="6"/>
        <v>118.65138959571271</v>
      </c>
      <c r="W212" s="47">
        <f t="shared" si="6"/>
        <v>138.60799581869253</v>
      </c>
      <c r="X212" s="47">
        <f t="shared" si="6"/>
        <v>132.83560472154528</v>
      </c>
      <c r="Y212" s="47">
        <f t="shared" si="6"/>
        <v>133.53291748997162</v>
      </c>
      <c r="Z212" s="47">
        <f t="shared" si="6"/>
        <v>138.90934402747979</v>
      </c>
      <c r="AA212" s="47">
        <f t="shared" si="6"/>
        <v>146.93133304630842</v>
      </c>
      <c r="AB212" s="47">
        <f>AB174+AB179+AB183+AB197+AB198+AB207+AB208+AB209</f>
        <v>155.79870573409301</v>
      </c>
      <c r="AC212" s="47">
        <f>AC174+AC179+AC183+AC197+AC198+AC207+AC208+AC209</f>
        <v>155.0634645793989</v>
      </c>
      <c r="AD212" s="47">
        <f>AD174+AD179+AD183+AD197+AD198+AD207+AD208+AD209</f>
        <v>168.64943361376186</v>
      </c>
    </row>
    <row r="214" spans="1:30" x14ac:dyDescent="0.2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</row>
    <row r="215" spans="1:30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</row>
    <row r="216" spans="1:30" ht="45.75" thickBot="1" x14ac:dyDescent="0.3">
      <c r="A216" s="50" t="s">
        <v>48</v>
      </c>
      <c r="B216" s="51" t="s">
        <v>49</v>
      </c>
      <c r="C216" s="3">
        <v>1990</v>
      </c>
      <c r="D216" s="3">
        <v>1991</v>
      </c>
      <c r="E216" s="3">
        <v>1992</v>
      </c>
      <c r="F216" s="3">
        <v>1993</v>
      </c>
      <c r="G216" s="3">
        <v>1994</v>
      </c>
      <c r="H216" s="3">
        <v>1995</v>
      </c>
      <c r="I216" s="3">
        <v>1996</v>
      </c>
      <c r="J216" s="3">
        <v>1997</v>
      </c>
      <c r="K216" s="3">
        <v>1998</v>
      </c>
      <c r="L216" s="3">
        <v>1999</v>
      </c>
      <c r="M216" s="3">
        <v>2000</v>
      </c>
      <c r="N216" s="3">
        <v>2001</v>
      </c>
      <c r="O216" s="3">
        <v>2002</v>
      </c>
      <c r="P216" s="3">
        <v>2003</v>
      </c>
      <c r="Q216" s="3">
        <v>2004</v>
      </c>
      <c r="R216" s="3">
        <v>2005</v>
      </c>
      <c r="S216" s="3">
        <v>2006</v>
      </c>
      <c r="T216" s="3">
        <v>2007</v>
      </c>
      <c r="U216" s="3">
        <v>2008</v>
      </c>
      <c r="V216" s="3">
        <v>2009</v>
      </c>
      <c r="W216" s="3">
        <v>2010</v>
      </c>
      <c r="X216" s="3">
        <v>2011</v>
      </c>
      <c r="Y216" s="3">
        <v>2012</v>
      </c>
      <c r="Z216" s="3">
        <v>2013</v>
      </c>
      <c r="AA216" s="3">
        <v>2014</v>
      </c>
      <c r="AB216" s="3">
        <v>2015</v>
      </c>
      <c r="AC216" s="3">
        <v>2016</v>
      </c>
      <c r="AD216" s="3">
        <v>2017</v>
      </c>
    </row>
    <row r="217" spans="1:30" x14ac:dyDescent="0.2">
      <c r="A217" s="5" t="s">
        <v>1</v>
      </c>
      <c r="B217" s="6"/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8.7513304080116969E-2</v>
      </c>
      <c r="P217" s="7">
        <v>0.34693918412351926</v>
      </c>
      <c r="Q217" s="7">
        <v>0.63894686159554737</v>
      </c>
      <c r="R217" s="7">
        <v>0</v>
      </c>
      <c r="S217" s="7">
        <v>0</v>
      </c>
      <c r="T217" s="7">
        <v>0</v>
      </c>
      <c r="U217" s="7">
        <v>0</v>
      </c>
      <c r="V217" s="7">
        <v>0.61383601533499954</v>
      </c>
      <c r="W217" s="7">
        <v>0.61539576883629399</v>
      </c>
      <c r="X217" s="7">
        <v>0.39569995672583769</v>
      </c>
      <c r="Y217" s="7">
        <v>0.23360730366864302</v>
      </c>
      <c r="Z217" s="7">
        <v>2.7558596844180498E-2</v>
      </c>
      <c r="AA217" s="7">
        <v>0</v>
      </c>
      <c r="AB217" s="7">
        <v>1.092796591716356E-2</v>
      </c>
      <c r="AC217" s="7">
        <v>0</v>
      </c>
      <c r="AD217" s="7">
        <v>5.2040031242603535E-2</v>
      </c>
    </row>
    <row r="218" spans="1:30" x14ac:dyDescent="0.2">
      <c r="A218" s="9" t="s">
        <v>2</v>
      </c>
      <c r="B218" s="10"/>
      <c r="C218" s="11">
        <v>0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8.7513304080116969E-2</v>
      </c>
      <c r="P218" s="11">
        <v>0.34693918412351926</v>
      </c>
      <c r="Q218" s="11">
        <v>0.63894686159554737</v>
      </c>
      <c r="R218" s="11">
        <v>0</v>
      </c>
      <c r="S218" s="11">
        <v>0</v>
      </c>
      <c r="T218" s="11">
        <v>0</v>
      </c>
      <c r="U218" s="11">
        <v>0</v>
      </c>
      <c r="V218" s="11">
        <v>0.61383601533499954</v>
      </c>
      <c r="W218" s="11">
        <v>0.61539576883629399</v>
      </c>
      <c r="X218" s="11">
        <v>0.39569995672583769</v>
      </c>
      <c r="Y218" s="11">
        <v>0.23360730366864302</v>
      </c>
      <c r="Z218" s="11">
        <v>2.7558596844180498E-2</v>
      </c>
      <c r="AA218" s="11">
        <v>0</v>
      </c>
      <c r="AB218" s="11">
        <v>1.092796591716356E-2</v>
      </c>
      <c r="AC218" s="11">
        <v>0</v>
      </c>
      <c r="AD218" s="11">
        <v>5.2040031242603535E-2</v>
      </c>
    </row>
    <row r="219" spans="1:30" x14ac:dyDescent="0.2">
      <c r="A219" s="12" t="s">
        <v>3</v>
      </c>
      <c r="B219" s="13"/>
      <c r="C219" s="14">
        <v>0</v>
      </c>
      <c r="D219" s="14">
        <v>0</v>
      </c>
      <c r="E219" s="1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14">
        <v>0</v>
      </c>
      <c r="T219" s="14">
        <v>0</v>
      </c>
      <c r="U219" s="14">
        <v>0</v>
      </c>
      <c r="V219" s="14">
        <v>0</v>
      </c>
      <c r="W219" s="14">
        <v>0</v>
      </c>
      <c r="X219" s="14">
        <v>0</v>
      </c>
      <c r="Y219" s="14">
        <v>0</v>
      </c>
      <c r="Z219" s="14">
        <v>0</v>
      </c>
      <c r="AA219" s="14">
        <v>0</v>
      </c>
      <c r="AB219" s="14">
        <v>0</v>
      </c>
      <c r="AC219" s="14">
        <v>0</v>
      </c>
      <c r="AD219" s="14">
        <v>0</v>
      </c>
    </row>
    <row r="220" spans="1:30" x14ac:dyDescent="0.2">
      <c r="A220" s="12" t="s">
        <v>4</v>
      </c>
      <c r="B220" s="13"/>
      <c r="C220" s="14">
        <v>0</v>
      </c>
      <c r="D220" s="14">
        <v>0</v>
      </c>
      <c r="E220" s="1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14">
        <v>0</v>
      </c>
      <c r="Q220" s="14">
        <v>0</v>
      </c>
      <c r="R220" s="14">
        <v>0</v>
      </c>
      <c r="S220" s="14">
        <v>0</v>
      </c>
      <c r="T220" s="14">
        <v>0</v>
      </c>
      <c r="U220" s="14">
        <v>0</v>
      </c>
      <c r="V220" s="14">
        <v>0</v>
      </c>
      <c r="W220" s="14">
        <v>0</v>
      </c>
      <c r="X220" s="14">
        <v>0</v>
      </c>
      <c r="Y220" s="14">
        <v>0</v>
      </c>
      <c r="Z220" s="14">
        <v>0</v>
      </c>
      <c r="AA220" s="14">
        <v>0</v>
      </c>
      <c r="AB220" s="14">
        <v>0</v>
      </c>
      <c r="AC220" s="14">
        <v>0</v>
      </c>
      <c r="AD220" s="14">
        <v>0</v>
      </c>
    </row>
    <row r="221" spans="1:30" ht="13.5" thickBot="1" x14ac:dyDescent="0.25">
      <c r="A221" s="15" t="s">
        <v>5</v>
      </c>
      <c r="B221" s="16"/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17">
        <v>0</v>
      </c>
      <c r="N221" s="17">
        <v>0</v>
      </c>
      <c r="O221" s="17">
        <v>0</v>
      </c>
      <c r="P221" s="17">
        <v>0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7">
        <v>0</v>
      </c>
      <c r="W221" s="17">
        <v>0</v>
      </c>
      <c r="X221" s="17">
        <v>0</v>
      </c>
      <c r="Y221" s="17">
        <v>0</v>
      </c>
      <c r="Z221" s="17">
        <v>0</v>
      </c>
      <c r="AA221" s="17">
        <v>0</v>
      </c>
      <c r="AB221" s="17">
        <v>0</v>
      </c>
      <c r="AC221" s="17">
        <v>0</v>
      </c>
      <c r="AD221" s="17">
        <v>0</v>
      </c>
    </row>
    <row r="222" spans="1:30" x14ac:dyDescent="0.2">
      <c r="A222" s="18" t="s">
        <v>6</v>
      </c>
      <c r="B222" s="19"/>
      <c r="C222" s="20">
        <v>0</v>
      </c>
      <c r="D222" s="20">
        <v>0</v>
      </c>
      <c r="E222" s="20">
        <v>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20">
        <v>0</v>
      </c>
      <c r="P222" s="20">
        <v>0</v>
      </c>
      <c r="Q222" s="20">
        <v>0</v>
      </c>
      <c r="R222" s="20">
        <v>0</v>
      </c>
      <c r="S222" s="20">
        <v>0</v>
      </c>
      <c r="T222" s="20">
        <v>0</v>
      </c>
      <c r="U222" s="20">
        <v>0</v>
      </c>
      <c r="V222" s="20">
        <v>0</v>
      </c>
      <c r="W222" s="20">
        <v>0</v>
      </c>
      <c r="X222" s="20">
        <v>0</v>
      </c>
      <c r="Y222" s="20">
        <v>0</v>
      </c>
      <c r="Z222" s="20">
        <v>0</v>
      </c>
      <c r="AA222" s="20">
        <v>0</v>
      </c>
      <c r="AB222" s="20">
        <v>0</v>
      </c>
      <c r="AC222" s="20">
        <v>0</v>
      </c>
      <c r="AD222" s="20">
        <v>0</v>
      </c>
    </row>
    <row r="223" spans="1:30" x14ac:dyDescent="0.2">
      <c r="A223" s="9" t="s">
        <v>7</v>
      </c>
      <c r="B223" s="10"/>
      <c r="C223" s="11">
        <v>0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11">
        <v>0</v>
      </c>
      <c r="AC223" s="11">
        <v>0</v>
      </c>
      <c r="AD223" s="11">
        <v>0</v>
      </c>
    </row>
    <row r="224" spans="1:30" x14ac:dyDescent="0.2">
      <c r="A224" s="9" t="s">
        <v>8</v>
      </c>
      <c r="B224" s="10"/>
      <c r="C224" s="11">
        <v>0</v>
      </c>
      <c r="D224" s="11">
        <v>0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11">
        <v>0</v>
      </c>
      <c r="Q224" s="11">
        <v>0</v>
      </c>
      <c r="R224" s="11">
        <v>0</v>
      </c>
      <c r="S224" s="11">
        <v>0</v>
      </c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11">
        <v>0</v>
      </c>
      <c r="AC224" s="11">
        <v>0</v>
      </c>
      <c r="AD224" s="11">
        <v>0</v>
      </c>
    </row>
    <row r="225" spans="1:30" ht="13.5" thickBot="1" x14ac:dyDescent="0.25">
      <c r="A225" s="15" t="s">
        <v>9</v>
      </c>
      <c r="B225" s="16"/>
      <c r="C225" s="17">
        <v>0</v>
      </c>
      <c r="D225" s="17">
        <v>0</v>
      </c>
      <c r="E225" s="17">
        <v>0</v>
      </c>
      <c r="F225" s="17">
        <v>0</v>
      </c>
      <c r="G225" s="17">
        <v>0</v>
      </c>
      <c r="H225" s="17">
        <v>0</v>
      </c>
      <c r="I225" s="17">
        <v>0</v>
      </c>
      <c r="J225" s="17">
        <v>0</v>
      </c>
      <c r="K225" s="17">
        <v>0</v>
      </c>
      <c r="L225" s="17">
        <v>0</v>
      </c>
      <c r="M225" s="17">
        <v>0</v>
      </c>
      <c r="N225" s="17">
        <v>0</v>
      </c>
      <c r="O225" s="17">
        <v>0</v>
      </c>
      <c r="P225" s="17">
        <v>0</v>
      </c>
      <c r="Q225" s="17">
        <v>0</v>
      </c>
      <c r="R225" s="17">
        <v>0</v>
      </c>
      <c r="S225" s="17">
        <v>0</v>
      </c>
      <c r="T225" s="17">
        <v>0</v>
      </c>
      <c r="U225" s="17">
        <v>0</v>
      </c>
      <c r="V225" s="17">
        <v>0</v>
      </c>
      <c r="W225" s="17">
        <v>0</v>
      </c>
      <c r="X225" s="17">
        <v>0</v>
      </c>
      <c r="Y225" s="17">
        <v>0</v>
      </c>
      <c r="Z225" s="17">
        <v>0</v>
      </c>
      <c r="AA225" s="17">
        <v>0</v>
      </c>
      <c r="AB225" s="17">
        <v>0</v>
      </c>
      <c r="AC225" s="17">
        <v>0</v>
      </c>
      <c r="AD225" s="17">
        <v>0</v>
      </c>
    </row>
    <row r="226" spans="1:30" x14ac:dyDescent="0.2">
      <c r="A226" s="5" t="s">
        <v>10</v>
      </c>
      <c r="B226" s="6"/>
      <c r="C226" s="7">
        <v>9.1203573442138861</v>
      </c>
      <c r="D226" s="7">
        <v>7.3877707487489683</v>
      </c>
      <c r="E226" s="7">
        <v>7.8044723015998079</v>
      </c>
      <c r="F226" s="7">
        <v>7.738810015916938</v>
      </c>
      <c r="G226" s="7">
        <v>9.2124289907907926</v>
      </c>
      <c r="H226" s="7">
        <v>10.024195308555015</v>
      </c>
      <c r="I226" s="7">
        <v>8.2844937495343842</v>
      </c>
      <c r="J226" s="7">
        <v>8.7674743337047989</v>
      </c>
      <c r="K226" s="7">
        <v>8.8629058787392498</v>
      </c>
      <c r="L226" s="7">
        <v>9.5051505338719444</v>
      </c>
      <c r="M226" s="7">
        <v>9.8376718194411943</v>
      </c>
      <c r="N226" s="7">
        <v>8.7014966570917043</v>
      </c>
      <c r="O226" s="7">
        <v>8.4244103870041869</v>
      </c>
      <c r="P226" s="7">
        <v>8.2622606808718988</v>
      </c>
      <c r="Q226" s="7">
        <v>7.9711238274994773</v>
      </c>
      <c r="R226" s="7">
        <v>9.384075006004398</v>
      </c>
      <c r="S226" s="7">
        <v>5.9298638293996415</v>
      </c>
      <c r="T226" s="7">
        <v>2.3398200414790842</v>
      </c>
      <c r="U226" s="7">
        <v>4.4372319291634259</v>
      </c>
      <c r="V226" s="7">
        <v>4.8235124126792313</v>
      </c>
      <c r="W226" s="7">
        <v>4.1189726685501054</v>
      </c>
      <c r="X226" s="7">
        <v>3.0456489112752534</v>
      </c>
      <c r="Y226" s="7">
        <v>2.7932881464048478</v>
      </c>
      <c r="Z226" s="7">
        <v>2.9523214228706447</v>
      </c>
      <c r="AA226" s="7">
        <v>2.6114332805537908</v>
      </c>
      <c r="AB226" s="7">
        <v>2.6943861611292927</v>
      </c>
      <c r="AC226" s="7">
        <v>2.7794739990089923</v>
      </c>
      <c r="AD226" s="7">
        <v>2.9098251644378221</v>
      </c>
    </row>
    <row r="227" spans="1:30" x14ac:dyDescent="0.2">
      <c r="A227" s="9" t="s">
        <v>11</v>
      </c>
      <c r="B227" s="10"/>
      <c r="C227" s="11">
        <v>0</v>
      </c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11">
        <v>0</v>
      </c>
      <c r="AC227" s="11">
        <v>0</v>
      </c>
      <c r="AD227" s="11">
        <v>0</v>
      </c>
    </row>
    <row r="228" spans="1:30" x14ac:dyDescent="0.2">
      <c r="A228" s="22" t="s">
        <v>12</v>
      </c>
      <c r="B228" s="23"/>
      <c r="C228" s="24">
        <v>0</v>
      </c>
      <c r="D228" s="24">
        <v>0</v>
      </c>
      <c r="E228" s="24">
        <v>0</v>
      </c>
      <c r="F228" s="24">
        <v>0</v>
      </c>
      <c r="G228" s="24">
        <v>0</v>
      </c>
      <c r="H228" s="24">
        <v>0</v>
      </c>
      <c r="I228" s="24">
        <v>0</v>
      </c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0</v>
      </c>
      <c r="P228" s="24">
        <v>0</v>
      </c>
      <c r="Q228" s="24">
        <v>0</v>
      </c>
      <c r="R228" s="24">
        <v>0</v>
      </c>
      <c r="S228" s="24">
        <v>0</v>
      </c>
      <c r="T228" s="24">
        <v>0</v>
      </c>
      <c r="U228" s="24">
        <v>0</v>
      </c>
      <c r="V228" s="24">
        <v>0</v>
      </c>
      <c r="W228" s="24">
        <v>0</v>
      </c>
      <c r="X228" s="24">
        <v>0</v>
      </c>
      <c r="Y228" s="24">
        <v>0</v>
      </c>
      <c r="Z228" s="24">
        <v>0</v>
      </c>
      <c r="AA228" s="24">
        <v>0</v>
      </c>
      <c r="AB228" s="24">
        <v>0</v>
      </c>
      <c r="AC228" s="24">
        <v>0</v>
      </c>
      <c r="AD228" s="24">
        <v>0</v>
      </c>
    </row>
    <row r="229" spans="1:30" x14ac:dyDescent="0.2">
      <c r="A229" s="12" t="s">
        <v>13</v>
      </c>
      <c r="B229" s="13"/>
      <c r="C229" s="14">
        <v>0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>
        <v>0</v>
      </c>
      <c r="R229" s="14">
        <v>0</v>
      </c>
      <c r="S229" s="14">
        <v>0</v>
      </c>
      <c r="T229" s="14">
        <v>0</v>
      </c>
      <c r="U229" s="14">
        <v>0</v>
      </c>
      <c r="V229" s="14">
        <v>0</v>
      </c>
      <c r="W229" s="14">
        <v>0</v>
      </c>
      <c r="X229" s="14">
        <v>0</v>
      </c>
      <c r="Y229" s="14">
        <v>0</v>
      </c>
      <c r="Z229" s="14">
        <v>0</v>
      </c>
      <c r="AA229" s="14">
        <v>0</v>
      </c>
      <c r="AB229" s="14">
        <v>0</v>
      </c>
      <c r="AC229" s="14">
        <v>0</v>
      </c>
      <c r="AD229" s="14">
        <v>0</v>
      </c>
    </row>
    <row r="230" spans="1:30" x14ac:dyDescent="0.2">
      <c r="A230" s="9" t="s">
        <v>14</v>
      </c>
      <c r="B230" s="10"/>
      <c r="C230" s="11">
        <v>0.22736935250120774</v>
      </c>
      <c r="D230" s="11">
        <v>6.8301498316793094E-2</v>
      </c>
      <c r="E230" s="11">
        <v>6.4283763121687626E-2</v>
      </c>
      <c r="F230" s="11">
        <v>7.2319233511898576E-2</v>
      </c>
      <c r="G230" s="11">
        <v>0.12454979104826977</v>
      </c>
      <c r="H230" s="11">
        <v>0.16070940780421905</v>
      </c>
      <c r="I230" s="11">
        <v>0.21695770053569571</v>
      </c>
      <c r="J230" s="11">
        <v>0.23704637651122312</v>
      </c>
      <c r="K230" s="11">
        <v>0.28124146365738334</v>
      </c>
      <c r="L230" s="11">
        <v>0.35757843236438741</v>
      </c>
      <c r="M230" s="11">
        <v>0.34150749158396548</v>
      </c>
      <c r="N230" s="11">
        <v>0.40823575395914513</v>
      </c>
      <c r="O230" s="11">
        <v>0.48852997979464285</v>
      </c>
      <c r="P230" s="11">
        <v>0.64593622633005543</v>
      </c>
      <c r="Q230" s="11">
        <v>0.71808910545579663</v>
      </c>
      <c r="R230" s="11">
        <v>1.6998804024943917</v>
      </c>
      <c r="S230" s="11">
        <v>1.4670800045614507</v>
      </c>
      <c r="T230" s="11">
        <v>0.38683763732318444</v>
      </c>
      <c r="U230" s="11">
        <v>1.4094843404941138</v>
      </c>
      <c r="V230" s="11">
        <v>1.5238343727365069</v>
      </c>
      <c r="W230" s="11">
        <v>1.1936174546965534</v>
      </c>
      <c r="X230" s="11">
        <v>0.94343650968194936</v>
      </c>
      <c r="Y230" s="11">
        <v>0.80629572260337057</v>
      </c>
      <c r="Z230" s="11">
        <v>0.83409435098522722</v>
      </c>
      <c r="AA230" s="11">
        <v>0.79037746290862831</v>
      </c>
      <c r="AB230" s="11">
        <v>0.91503454665582029</v>
      </c>
      <c r="AC230" s="11">
        <v>0.96307057718202393</v>
      </c>
      <c r="AD230" s="11">
        <v>0.91297125885510366</v>
      </c>
    </row>
    <row r="231" spans="1:30" x14ac:dyDescent="0.2">
      <c r="A231" s="12" t="s">
        <v>15</v>
      </c>
      <c r="B231" s="13"/>
      <c r="C231" s="14">
        <v>0</v>
      </c>
      <c r="D231" s="14">
        <v>0</v>
      </c>
      <c r="E231" s="14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14">
        <v>0</v>
      </c>
      <c r="Q231" s="14">
        <v>0</v>
      </c>
      <c r="R231" s="14">
        <v>0</v>
      </c>
      <c r="S231" s="14">
        <v>0</v>
      </c>
      <c r="T231" s="14">
        <v>0</v>
      </c>
      <c r="U231" s="14">
        <v>0</v>
      </c>
      <c r="V231" s="14">
        <v>0</v>
      </c>
      <c r="W231" s="14">
        <v>0</v>
      </c>
      <c r="X231" s="14">
        <v>0</v>
      </c>
      <c r="Y231" s="14">
        <v>0</v>
      </c>
      <c r="Z231" s="14">
        <v>0</v>
      </c>
      <c r="AA231" s="14">
        <v>0</v>
      </c>
      <c r="AB231" s="14">
        <v>0</v>
      </c>
      <c r="AC231" s="14">
        <v>0</v>
      </c>
      <c r="AD231" s="14">
        <v>0</v>
      </c>
    </row>
    <row r="232" spans="1:30" x14ac:dyDescent="0.2">
      <c r="A232" s="12" t="s">
        <v>16</v>
      </c>
      <c r="B232" s="13"/>
      <c r="C232" s="14">
        <v>5.6747726541287005</v>
      </c>
      <c r="D232" s="14">
        <v>1.515388872571813</v>
      </c>
      <c r="E232" s="14">
        <v>1.8237147470777662</v>
      </c>
      <c r="F232" s="14">
        <v>1.8621383363019124</v>
      </c>
      <c r="G232" s="14">
        <v>2.3803882104714935</v>
      </c>
      <c r="H232" s="14">
        <v>2.2163850857342844</v>
      </c>
      <c r="I232" s="14">
        <v>2.0748738181038924</v>
      </c>
      <c r="J232" s="14">
        <v>2.2744890499268955</v>
      </c>
      <c r="K232" s="14">
        <v>2.2491857106817261</v>
      </c>
      <c r="L232" s="14">
        <v>2.4007379859490903</v>
      </c>
      <c r="M232" s="14">
        <v>2.5597875469187263</v>
      </c>
      <c r="N232" s="14">
        <v>2.2983987652186326</v>
      </c>
      <c r="O232" s="14">
        <v>2.411255339143151</v>
      </c>
      <c r="P232" s="14">
        <v>2.5529416958187245</v>
      </c>
      <c r="Q232" s="14">
        <v>2.8831583345849987</v>
      </c>
      <c r="R232" s="14">
        <v>1.7298363829529821</v>
      </c>
      <c r="S232" s="14">
        <v>1.4625085493565173</v>
      </c>
      <c r="T232" s="14">
        <v>0.42714722674815109</v>
      </c>
      <c r="U232" s="14">
        <v>1.219797666445831</v>
      </c>
      <c r="V232" s="14">
        <v>1.3429648158815783</v>
      </c>
      <c r="W232" s="14">
        <v>1.0154171326359851</v>
      </c>
      <c r="X232" s="14">
        <v>0.27022527483440595</v>
      </c>
      <c r="Y232" s="14">
        <v>0.23879141165060108</v>
      </c>
      <c r="Z232" s="14">
        <v>0.52983827563682628</v>
      </c>
      <c r="AA232" s="14">
        <v>0.39725633583151376</v>
      </c>
      <c r="AB232" s="14">
        <v>0.39585335459016541</v>
      </c>
      <c r="AC232" s="14">
        <v>0.35876928829533722</v>
      </c>
      <c r="AD232" s="14">
        <v>0.48802242111157401</v>
      </c>
    </row>
    <row r="233" spans="1:30" x14ac:dyDescent="0.2">
      <c r="A233" s="12" t="s">
        <v>17</v>
      </c>
      <c r="B233" s="13"/>
      <c r="C233" s="14">
        <v>0.43038367016653523</v>
      </c>
      <c r="D233" s="14">
        <v>1.4832565422168676E-2</v>
      </c>
      <c r="E233" s="14">
        <v>1.4448424174404135E-2</v>
      </c>
      <c r="F233" s="14">
        <v>1.5104633664933777E-2</v>
      </c>
      <c r="G233" s="14">
        <v>1.6022738530779956E-2</v>
      </c>
      <c r="H233" s="14">
        <v>1.5819607711621574E-2</v>
      </c>
      <c r="I233" s="14">
        <v>1.5451827143675601E-2</v>
      </c>
      <c r="J233" s="14">
        <v>1.5580875677459241E-2</v>
      </c>
      <c r="K233" s="14">
        <v>1.6935636285748346E-2</v>
      </c>
      <c r="L233" s="14">
        <v>1.7773346555630242E-2</v>
      </c>
      <c r="M233" s="14">
        <v>1.9353420622739721E-2</v>
      </c>
      <c r="N233" s="14">
        <v>0</v>
      </c>
      <c r="O233" s="14">
        <v>0.33361591142036756</v>
      </c>
      <c r="P233" s="14">
        <v>0.6716934408409434</v>
      </c>
      <c r="Q233" s="14">
        <v>1.0454741436496788</v>
      </c>
      <c r="R233" s="14">
        <v>1.0237620868250963</v>
      </c>
      <c r="S233" s="14">
        <v>0</v>
      </c>
      <c r="T233" s="14">
        <v>3.7678956859325256E-2</v>
      </c>
      <c r="U233" s="14">
        <v>0.1963538150098349</v>
      </c>
      <c r="V233" s="14">
        <v>0.17582905060914825</v>
      </c>
      <c r="W233" s="14">
        <v>0.22548851871835132</v>
      </c>
      <c r="X233" s="14">
        <v>0.21810883524916277</v>
      </c>
      <c r="Y233" s="14">
        <v>0.21035350585894338</v>
      </c>
      <c r="Z233" s="14">
        <v>0.25478598941385211</v>
      </c>
      <c r="AA233" s="14">
        <v>0.2288720153228101</v>
      </c>
      <c r="AB233" s="14">
        <v>0.23233792962539168</v>
      </c>
      <c r="AC233" s="14">
        <v>0.24888247822014964</v>
      </c>
      <c r="AD233" s="14">
        <v>0.25612140518783444</v>
      </c>
    </row>
    <row r="234" spans="1:30" x14ac:dyDescent="0.2">
      <c r="A234" s="12" t="s">
        <v>18</v>
      </c>
      <c r="B234" s="13"/>
      <c r="C234" s="14">
        <v>2.7878316674174424</v>
      </c>
      <c r="D234" s="14">
        <v>5.7892478124381936</v>
      </c>
      <c r="E234" s="14">
        <v>5.9020253672259502</v>
      </c>
      <c r="F234" s="14">
        <v>5.7892478124381936</v>
      </c>
      <c r="G234" s="14">
        <v>6.6914682507402494</v>
      </c>
      <c r="H234" s="14">
        <v>7.631281207304891</v>
      </c>
      <c r="I234" s="14">
        <v>5.9772104037511218</v>
      </c>
      <c r="J234" s="14">
        <v>6.2403580315892206</v>
      </c>
      <c r="K234" s="14">
        <v>6.3155430681143923</v>
      </c>
      <c r="L234" s="14">
        <v>6.7290607690028352</v>
      </c>
      <c r="M234" s="14">
        <v>6.9170233603157634</v>
      </c>
      <c r="N234" s="14">
        <v>5.9948621379139269</v>
      </c>
      <c r="O234" s="14">
        <v>5.1910091566460261</v>
      </c>
      <c r="P234" s="14">
        <v>4.3916893178821752</v>
      </c>
      <c r="Q234" s="14">
        <v>3.3244022438090033</v>
      </c>
      <c r="R234" s="14">
        <v>4.9305961337319273</v>
      </c>
      <c r="S234" s="14">
        <v>3.0002752754816728</v>
      </c>
      <c r="T234" s="14">
        <v>1.4881562205484236</v>
      </c>
      <c r="U234" s="14">
        <v>1.6115961072136464</v>
      </c>
      <c r="V234" s="14">
        <v>1.7808841734519978</v>
      </c>
      <c r="W234" s="14">
        <v>1.6844495624992155</v>
      </c>
      <c r="X234" s="14">
        <v>1.6138782915097352</v>
      </c>
      <c r="Y234" s="14">
        <v>1.5378475062919328</v>
      </c>
      <c r="Z234" s="14">
        <v>1.3336028068347392</v>
      </c>
      <c r="AA234" s="14">
        <v>1.1949274664908387</v>
      </c>
      <c r="AB234" s="14">
        <v>1.151160330257915</v>
      </c>
      <c r="AC234" s="14">
        <v>1.2087516553114812</v>
      </c>
      <c r="AD234" s="14">
        <v>1.2527100792833099</v>
      </c>
    </row>
    <row r="235" spans="1:30" x14ac:dyDescent="0.2">
      <c r="A235" s="22" t="s">
        <v>19</v>
      </c>
      <c r="B235" s="23"/>
      <c r="C235" s="24">
        <v>0</v>
      </c>
      <c r="D235" s="24">
        <v>0</v>
      </c>
      <c r="E235" s="24">
        <v>0</v>
      </c>
      <c r="F235" s="24">
        <v>0</v>
      </c>
      <c r="G235" s="24">
        <v>0</v>
      </c>
      <c r="H235" s="24">
        <v>0</v>
      </c>
      <c r="I235" s="24">
        <v>0</v>
      </c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0</v>
      </c>
      <c r="P235" s="24">
        <v>0</v>
      </c>
      <c r="Q235" s="24">
        <v>0</v>
      </c>
      <c r="R235" s="24">
        <v>0</v>
      </c>
      <c r="S235" s="24">
        <v>0</v>
      </c>
      <c r="T235" s="24">
        <v>0</v>
      </c>
      <c r="U235" s="24">
        <v>0</v>
      </c>
      <c r="V235" s="24">
        <v>0</v>
      </c>
      <c r="W235" s="24">
        <v>0</v>
      </c>
      <c r="X235" s="24">
        <v>0</v>
      </c>
      <c r="Y235" s="24">
        <v>0</v>
      </c>
      <c r="Z235" s="24">
        <v>0</v>
      </c>
      <c r="AA235" s="24">
        <v>0</v>
      </c>
      <c r="AB235" s="24">
        <v>0</v>
      </c>
      <c r="AC235" s="24">
        <v>0</v>
      </c>
      <c r="AD235" s="24">
        <v>0</v>
      </c>
    </row>
    <row r="236" spans="1:30" x14ac:dyDescent="0.2">
      <c r="A236" s="12" t="s">
        <v>20</v>
      </c>
      <c r="B236" s="13"/>
      <c r="C236" s="26">
        <v>0</v>
      </c>
      <c r="D236" s="26">
        <v>0</v>
      </c>
      <c r="E236" s="26">
        <v>0</v>
      </c>
      <c r="F236" s="26">
        <v>0</v>
      </c>
      <c r="G236" s="26">
        <v>0</v>
      </c>
      <c r="H236" s="26">
        <v>0</v>
      </c>
      <c r="I236" s="26">
        <v>0</v>
      </c>
      <c r="J236" s="26">
        <v>0</v>
      </c>
      <c r="K236" s="26">
        <v>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  <c r="S236" s="26">
        <v>0</v>
      </c>
      <c r="T236" s="26">
        <v>0</v>
      </c>
      <c r="U236" s="26">
        <v>0</v>
      </c>
      <c r="V236" s="26">
        <v>0</v>
      </c>
      <c r="W236" s="26">
        <v>0</v>
      </c>
      <c r="X236" s="26">
        <v>0</v>
      </c>
      <c r="Y236" s="26">
        <v>0</v>
      </c>
      <c r="Z236" s="26">
        <v>0</v>
      </c>
      <c r="AA236" s="26">
        <v>0</v>
      </c>
      <c r="AB236" s="26">
        <v>0</v>
      </c>
      <c r="AC236" s="26">
        <v>0</v>
      </c>
      <c r="AD236" s="26">
        <v>0</v>
      </c>
    </row>
    <row r="237" spans="1:30" x14ac:dyDescent="0.2">
      <c r="A237" s="9" t="s">
        <v>21</v>
      </c>
      <c r="B237" s="10"/>
      <c r="C237" s="11">
        <v>0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11">
        <v>0</v>
      </c>
      <c r="Q237" s="11">
        <v>0</v>
      </c>
      <c r="R237" s="11">
        <v>0</v>
      </c>
      <c r="S237" s="11">
        <v>0</v>
      </c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11">
        <v>0</v>
      </c>
      <c r="AC237" s="11">
        <v>0</v>
      </c>
      <c r="AD237" s="11">
        <v>0</v>
      </c>
    </row>
    <row r="238" spans="1:30" x14ac:dyDescent="0.2">
      <c r="A238" s="27" t="s">
        <v>22</v>
      </c>
      <c r="B238" s="28"/>
      <c r="C238" s="29">
        <v>0</v>
      </c>
      <c r="D238" s="29">
        <v>0</v>
      </c>
      <c r="E238" s="29">
        <v>0</v>
      </c>
      <c r="F238" s="29">
        <v>0</v>
      </c>
      <c r="G238" s="29">
        <v>0</v>
      </c>
      <c r="H238" s="29">
        <v>0</v>
      </c>
      <c r="I238" s="29">
        <v>0</v>
      </c>
      <c r="J238" s="29">
        <v>0</v>
      </c>
      <c r="K238" s="29">
        <v>0</v>
      </c>
      <c r="L238" s="29">
        <v>0</v>
      </c>
      <c r="M238" s="29">
        <v>0</v>
      </c>
      <c r="N238" s="29">
        <v>0</v>
      </c>
      <c r="O238" s="29">
        <v>0</v>
      </c>
      <c r="P238" s="29">
        <v>0</v>
      </c>
      <c r="Q238" s="29">
        <v>0</v>
      </c>
      <c r="R238" s="29">
        <v>0</v>
      </c>
      <c r="S238" s="29">
        <v>0</v>
      </c>
      <c r="T238" s="29">
        <v>0</v>
      </c>
      <c r="U238" s="29">
        <v>0</v>
      </c>
      <c r="V238" s="29">
        <v>0</v>
      </c>
      <c r="W238" s="29">
        <v>0</v>
      </c>
      <c r="X238" s="29">
        <v>0</v>
      </c>
      <c r="Y238" s="29">
        <v>0</v>
      </c>
      <c r="Z238" s="29">
        <v>0</v>
      </c>
      <c r="AA238" s="29">
        <v>0</v>
      </c>
      <c r="AB238" s="29">
        <v>0</v>
      </c>
      <c r="AC238" s="29">
        <v>0</v>
      </c>
      <c r="AD238" s="29">
        <v>0</v>
      </c>
    </row>
    <row r="239" spans="1:30" ht="13.5" thickBot="1" x14ac:dyDescent="0.25">
      <c r="A239" s="15" t="s">
        <v>23</v>
      </c>
      <c r="B239" s="16"/>
      <c r="C239" s="17">
        <v>0</v>
      </c>
      <c r="D239" s="17">
        <v>0</v>
      </c>
      <c r="E239" s="17">
        <v>0</v>
      </c>
      <c r="F239" s="17">
        <v>0</v>
      </c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7">
        <v>0</v>
      </c>
      <c r="M239" s="17">
        <v>0</v>
      </c>
      <c r="N239" s="17">
        <v>0</v>
      </c>
      <c r="O239" s="17">
        <v>0</v>
      </c>
      <c r="P239" s="17">
        <v>0</v>
      </c>
      <c r="Q239" s="17">
        <v>0</v>
      </c>
      <c r="R239" s="17">
        <v>0</v>
      </c>
      <c r="S239" s="17">
        <v>0</v>
      </c>
      <c r="T239" s="17">
        <v>0</v>
      </c>
      <c r="U239" s="17">
        <v>0</v>
      </c>
      <c r="V239" s="17">
        <v>0</v>
      </c>
      <c r="W239" s="17">
        <v>0</v>
      </c>
      <c r="X239" s="17">
        <v>0</v>
      </c>
      <c r="Y239" s="17">
        <v>0</v>
      </c>
      <c r="Z239" s="17">
        <v>0</v>
      </c>
      <c r="AA239" s="17">
        <v>0</v>
      </c>
      <c r="AB239" s="17">
        <v>0</v>
      </c>
      <c r="AC239" s="17">
        <v>0</v>
      </c>
      <c r="AD239" s="17">
        <v>0</v>
      </c>
    </row>
    <row r="240" spans="1:30" ht="13.5" thickBot="1" x14ac:dyDescent="0.25">
      <c r="A240" s="30" t="s">
        <v>24</v>
      </c>
      <c r="B240" s="31"/>
      <c r="C240" s="32">
        <v>0</v>
      </c>
      <c r="D240" s="32">
        <v>2.7955035273556854</v>
      </c>
      <c r="E240" s="32">
        <v>5.1675620378877891</v>
      </c>
      <c r="F240" s="32">
        <v>8.6609834266823444</v>
      </c>
      <c r="G240" s="32">
        <v>10.664044413127231</v>
      </c>
      <c r="H240" s="32">
        <v>13.658177503427311</v>
      </c>
      <c r="I240" s="32">
        <v>16.591955308524032</v>
      </c>
      <c r="J240" s="32">
        <v>19.720530594964931</v>
      </c>
      <c r="K240" s="32">
        <v>23.771679526657216</v>
      </c>
      <c r="L240" s="32">
        <v>25.042048076535359</v>
      </c>
      <c r="M240" s="32">
        <v>30.27624478336822</v>
      </c>
      <c r="N240" s="32">
        <v>29.467993098970936</v>
      </c>
      <c r="O240" s="32">
        <v>25.857117029774429</v>
      </c>
      <c r="P240" s="32">
        <v>23.110482697293563</v>
      </c>
      <c r="Q240" s="32">
        <v>21.877592681956262</v>
      </c>
      <c r="R240" s="32">
        <v>9.1945419908398129</v>
      </c>
      <c r="S240" s="32">
        <v>6.0047493844079138</v>
      </c>
      <c r="T240" s="32">
        <v>2.0977501527957831</v>
      </c>
      <c r="U240" s="32">
        <v>3.47766352966954</v>
      </c>
      <c r="V240" s="32">
        <v>2.456059182996797</v>
      </c>
      <c r="W240" s="32">
        <v>2.530532207099629</v>
      </c>
      <c r="X240" s="32">
        <v>2.9636706859709103</v>
      </c>
      <c r="Y240" s="32">
        <v>2.8236944746292956</v>
      </c>
      <c r="Z240" s="32">
        <v>2.8515170491466075</v>
      </c>
      <c r="AA240" s="32">
        <v>2.8844101345786597</v>
      </c>
      <c r="AB240" s="32">
        <v>2.9916941214069617</v>
      </c>
      <c r="AC240" s="32">
        <v>3.2900446603093014</v>
      </c>
      <c r="AD240" s="32">
        <v>3.3521230681446958</v>
      </c>
    </row>
    <row r="241" spans="1:30" x14ac:dyDescent="0.2">
      <c r="A241" s="5" t="s">
        <v>25</v>
      </c>
      <c r="B241" s="6"/>
      <c r="C241" s="7">
        <v>0</v>
      </c>
      <c r="D241" s="7">
        <v>0</v>
      </c>
      <c r="E241" s="7">
        <v>0</v>
      </c>
      <c r="F241" s="7">
        <v>0</v>
      </c>
      <c r="G241" s="7">
        <v>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7">
        <v>0</v>
      </c>
      <c r="T241" s="7">
        <v>0</v>
      </c>
      <c r="U241" s="7">
        <v>0</v>
      </c>
      <c r="V241" s="7">
        <v>0</v>
      </c>
      <c r="W241" s="7">
        <v>0</v>
      </c>
      <c r="X241" s="7">
        <v>0</v>
      </c>
      <c r="Y241" s="7">
        <v>0</v>
      </c>
      <c r="Z241" s="7">
        <v>0</v>
      </c>
      <c r="AA241" s="7">
        <v>0</v>
      </c>
      <c r="AB241" s="7">
        <v>0</v>
      </c>
      <c r="AC241" s="7">
        <v>0</v>
      </c>
      <c r="AD241" s="7">
        <v>0</v>
      </c>
    </row>
    <row r="242" spans="1:30" x14ac:dyDescent="0.2">
      <c r="A242" s="27" t="s">
        <v>26</v>
      </c>
      <c r="B242" s="28"/>
      <c r="C242" s="29">
        <v>0</v>
      </c>
      <c r="D242" s="29">
        <v>0</v>
      </c>
      <c r="E242" s="29">
        <v>0</v>
      </c>
      <c r="F242" s="29">
        <v>0</v>
      </c>
      <c r="G242" s="29">
        <v>0</v>
      </c>
      <c r="H242" s="29">
        <v>0</v>
      </c>
      <c r="I242" s="29">
        <v>0</v>
      </c>
      <c r="J242" s="29">
        <v>0</v>
      </c>
      <c r="K242" s="29">
        <v>0</v>
      </c>
      <c r="L242" s="29">
        <v>0</v>
      </c>
      <c r="M242" s="29">
        <v>0</v>
      </c>
      <c r="N242" s="29">
        <v>0</v>
      </c>
      <c r="O242" s="29">
        <v>0</v>
      </c>
      <c r="P242" s="29">
        <v>0</v>
      </c>
      <c r="Q242" s="29">
        <v>0</v>
      </c>
      <c r="R242" s="29">
        <v>0</v>
      </c>
      <c r="S242" s="29">
        <v>0</v>
      </c>
      <c r="T242" s="29">
        <v>0</v>
      </c>
      <c r="U242" s="29">
        <v>0</v>
      </c>
      <c r="V242" s="29">
        <v>0</v>
      </c>
      <c r="W242" s="29">
        <v>0</v>
      </c>
      <c r="X242" s="29">
        <v>0</v>
      </c>
      <c r="Y242" s="29">
        <v>0</v>
      </c>
      <c r="Z242" s="29">
        <v>0</v>
      </c>
      <c r="AA242" s="29">
        <v>0</v>
      </c>
      <c r="AB242" s="29">
        <v>0</v>
      </c>
      <c r="AC242" s="29">
        <v>0</v>
      </c>
      <c r="AD242" s="29">
        <v>0</v>
      </c>
    </row>
    <row r="243" spans="1:30" x14ac:dyDescent="0.2">
      <c r="A243" s="12" t="s">
        <v>27</v>
      </c>
      <c r="B243" s="33"/>
      <c r="C243" s="14">
        <v>0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U243" s="14">
        <v>0</v>
      </c>
      <c r="V243" s="14">
        <v>0</v>
      </c>
      <c r="W243" s="14">
        <v>0</v>
      </c>
      <c r="X243" s="14">
        <v>0</v>
      </c>
      <c r="Y243" s="14">
        <v>0</v>
      </c>
      <c r="Z243" s="14">
        <v>0</v>
      </c>
      <c r="AA243" s="14">
        <v>0</v>
      </c>
      <c r="AB243" s="14">
        <v>0</v>
      </c>
      <c r="AC243" s="14">
        <v>0</v>
      </c>
      <c r="AD243" s="14">
        <v>0</v>
      </c>
    </row>
    <row r="244" spans="1:30" x14ac:dyDescent="0.2">
      <c r="A244" s="12" t="s">
        <v>28</v>
      </c>
      <c r="B244" s="13"/>
      <c r="C244" s="14">
        <v>0</v>
      </c>
      <c r="D244" s="14">
        <v>0</v>
      </c>
      <c r="E244" s="14">
        <v>0</v>
      </c>
      <c r="F244" s="14">
        <v>0</v>
      </c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0</v>
      </c>
      <c r="M244" s="14">
        <v>0</v>
      </c>
      <c r="N244" s="14">
        <v>0</v>
      </c>
      <c r="O244" s="14">
        <v>0</v>
      </c>
      <c r="P244" s="14">
        <v>0</v>
      </c>
      <c r="Q244" s="14">
        <v>0</v>
      </c>
      <c r="R244" s="14">
        <v>0</v>
      </c>
      <c r="S244" s="14">
        <v>0</v>
      </c>
      <c r="T244" s="14">
        <v>0</v>
      </c>
      <c r="U244" s="14">
        <v>0</v>
      </c>
      <c r="V244" s="14">
        <v>0</v>
      </c>
      <c r="W244" s="14">
        <v>0</v>
      </c>
      <c r="X244" s="14">
        <v>0</v>
      </c>
      <c r="Y244" s="14">
        <v>0</v>
      </c>
      <c r="Z244" s="14">
        <v>0</v>
      </c>
      <c r="AA244" s="14">
        <v>0</v>
      </c>
      <c r="AB244" s="14">
        <v>0</v>
      </c>
      <c r="AC244" s="14">
        <v>0</v>
      </c>
      <c r="AD244" s="14">
        <v>0</v>
      </c>
    </row>
    <row r="245" spans="1:30" x14ac:dyDescent="0.2">
      <c r="A245" s="12" t="s">
        <v>29</v>
      </c>
      <c r="B245" s="13"/>
      <c r="C245" s="14">
        <v>0</v>
      </c>
      <c r="D245" s="14">
        <v>0</v>
      </c>
      <c r="E245" s="1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14">
        <v>0</v>
      </c>
      <c r="Q245" s="14">
        <v>0</v>
      </c>
      <c r="R245" s="14">
        <v>0</v>
      </c>
      <c r="S245" s="14">
        <v>0</v>
      </c>
      <c r="T245" s="14">
        <v>0</v>
      </c>
      <c r="U245" s="14">
        <v>0</v>
      </c>
      <c r="V245" s="14">
        <v>0</v>
      </c>
      <c r="W245" s="14">
        <v>0</v>
      </c>
      <c r="X245" s="14">
        <v>0</v>
      </c>
      <c r="Y245" s="14">
        <v>0</v>
      </c>
      <c r="Z245" s="14">
        <v>0</v>
      </c>
      <c r="AA245" s="14">
        <v>0</v>
      </c>
      <c r="AB245" s="14">
        <v>0</v>
      </c>
      <c r="AC245" s="14">
        <v>0</v>
      </c>
      <c r="AD245" s="14">
        <v>0</v>
      </c>
    </row>
    <row r="246" spans="1:30" x14ac:dyDescent="0.2">
      <c r="A246" s="35" t="s">
        <v>30</v>
      </c>
      <c r="B246" s="36"/>
      <c r="C246" s="37">
        <v>0</v>
      </c>
      <c r="D246" s="37">
        <v>0</v>
      </c>
      <c r="E246" s="37">
        <v>0</v>
      </c>
      <c r="F246" s="37">
        <v>0</v>
      </c>
      <c r="G246" s="37">
        <v>0</v>
      </c>
      <c r="H246" s="37">
        <v>0</v>
      </c>
      <c r="I246" s="37">
        <v>0</v>
      </c>
      <c r="J246" s="37">
        <v>0</v>
      </c>
      <c r="K246" s="37">
        <v>0</v>
      </c>
      <c r="L246" s="37">
        <v>0</v>
      </c>
      <c r="M246" s="37">
        <v>0</v>
      </c>
      <c r="N246" s="37">
        <v>0</v>
      </c>
      <c r="O246" s="37">
        <v>0</v>
      </c>
      <c r="P246" s="37">
        <v>0</v>
      </c>
      <c r="Q246" s="37">
        <v>0</v>
      </c>
      <c r="R246" s="37">
        <v>0</v>
      </c>
      <c r="S246" s="37">
        <v>0</v>
      </c>
      <c r="T246" s="37">
        <v>0</v>
      </c>
      <c r="U246" s="37">
        <v>0</v>
      </c>
      <c r="V246" s="37">
        <v>0</v>
      </c>
      <c r="W246" s="37">
        <v>0</v>
      </c>
      <c r="X246" s="37">
        <v>0</v>
      </c>
      <c r="Y246" s="37">
        <v>0</v>
      </c>
      <c r="Z246" s="37">
        <v>0</v>
      </c>
      <c r="AA246" s="37">
        <v>0</v>
      </c>
      <c r="AB246" s="37">
        <v>0</v>
      </c>
      <c r="AC246" s="37">
        <v>0</v>
      </c>
      <c r="AD246" s="37">
        <v>0</v>
      </c>
    </row>
    <row r="247" spans="1:30" x14ac:dyDescent="0.2">
      <c r="A247" s="38" t="s">
        <v>31</v>
      </c>
      <c r="B247" s="39"/>
      <c r="C247" s="40">
        <v>0</v>
      </c>
      <c r="D247" s="40">
        <v>0</v>
      </c>
      <c r="E247" s="40">
        <v>0</v>
      </c>
      <c r="F247" s="40">
        <v>0</v>
      </c>
      <c r="G247" s="40">
        <v>0</v>
      </c>
      <c r="H247" s="40">
        <v>0</v>
      </c>
      <c r="I247" s="40">
        <v>0</v>
      </c>
      <c r="J247" s="40">
        <v>0</v>
      </c>
      <c r="K247" s="40">
        <v>0</v>
      </c>
      <c r="L247" s="40">
        <v>0</v>
      </c>
      <c r="M247" s="40">
        <v>0</v>
      </c>
      <c r="N247" s="40">
        <v>0</v>
      </c>
      <c r="O247" s="40">
        <v>0</v>
      </c>
      <c r="P247" s="40">
        <v>0</v>
      </c>
      <c r="Q247" s="40">
        <v>0</v>
      </c>
      <c r="R247" s="40">
        <v>0</v>
      </c>
      <c r="S247" s="40">
        <v>0</v>
      </c>
      <c r="T247" s="40">
        <v>0</v>
      </c>
      <c r="U247" s="40">
        <v>0</v>
      </c>
      <c r="V247" s="40">
        <v>0</v>
      </c>
      <c r="W247" s="40">
        <v>0</v>
      </c>
      <c r="X247" s="40">
        <v>0</v>
      </c>
      <c r="Y247" s="40">
        <v>0</v>
      </c>
      <c r="Z247" s="40">
        <v>0</v>
      </c>
      <c r="AA247" s="40">
        <v>0</v>
      </c>
      <c r="AB247" s="40">
        <v>0</v>
      </c>
      <c r="AC247" s="40">
        <v>0</v>
      </c>
      <c r="AD247" s="40">
        <v>0</v>
      </c>
    </row>
    <row r="248" spans="1:30" x14ac:dyDescent="0.2">
      <c r="A248" s="38" t="s">
        <v>32</v>
      </c>
      <c r="B248" s="39"/>
      <c r="C248" s="40">
        <v>0</v>
      </c>
      <c r="D248" s="40">
        <v>0</v>
      </c>
      <c r="E248" s="40">
        <v>0</v>
      </c>
      <c r="F248" s="40">
        <v>0</v>
      </c>
      <c r="G248" s="40">
        <v>0</v>
      </c>
      <c r="H248" s="40">
        <v>0</v>
      </c>
      <c r="I248" s="40">
        <v>0</v>
      </c>
      <c r="J248" s="40">
        <v>0</v>
      </c>
      <c r="K248" s="40">
        <v>0</v>
      </c>
      <c r="L248" s="40">
        <v>0</v>
      </c>
      <c r="M248" s="40">
        <v>0</v>
      </c>
      <c r="N248" s="40">
        <v>0</v>
      </c>
      <c r="O248" s="40">
        <v>0</v>
      </c>
      <c r="P248" s="40">
        <v>0</v>
      </c>
      <c r="Q248" s="40">
        <v>0</v>
      </c>
      <c r="R248" s="40">
        <v>0</v>
      </c>
      <c r="S248" s="40">
        <v>0</v>
      </c>
      <c r="T248" s="40">
        <v>0</v>
      </c>
      <c r="U248" s="40">
        <v>0</v>
      </c>
      <c r="V248" s="40">
        <v>0</v>
      </c>
      <c r="W248" s="40">
        <v>0</v>
      </c>
      <c r="X248" s="40">
        <v>0</v>
      </c>
      <c r="Y248" s="40">
        <v>0</v>
      </c>
      <c r="Z248" s="40">
        <v>0</v>
      </c>
      <c r="AA248" s="40">
        <v>0</v>
      </c>
      <c r="AB248" s="40">
        <v>0</v>
      </c>
      <c r="AC248" s="40">
        <v>0</v>
      </c>
      <c r="AD248" s="40">
        <v>0</v>
      </c>
    </row>
    <row r="249" spans="1:30" ht="13.5" thickBot="1" x14ac:dyDescent="0.25">
      <c r="A249" s="41" t="s">
        <v>33</v>
      </c>
      <c r="B249" s="42"/>
      <c r="C249" s="43">
        <v>0</v>
      </c>
      <c r="D249" s="43">
        <v>0</v>
      </c>
      <c r="E249" s="43">
        <v>0</v>
      </c>
      <c r="F249" s="43">
        <v>0</v>
      </c>
      <c r="G249" s="43">
        <v>0</v>
      </c>
      <c r="H249" s="43">
        <v>0</v>
      </c>
      <c r="I249" s="43">
        <v>0</v>
      </c>
      <c r="J249" s="43">
        <v>0</v>
      </c>
      <c r="K249" s="43">
        <v>0</v>
      </c>
      <c r="L249" s="43">
        <v>0</v>
      </c>
      <c r="M249" s="43">
        <v>0</v>
      </c>
      <c r="N249" s="43">
        <v>0</v>
      </c>
      <c r="O249" s="43">
        <v>0</v>
      </c>
      <c r="P249" s="43">
        <v>0</v>
      </c>
      <c r="Q249" s="43">
        <v>0</v>
      </c>
      <c r="R249" s="43">
        <v>0</v>
      </c>
      <c r="S249" s="43">
        <v>0</v>
      </c>
      <c r="T249" s="43">
        <v>0</v>
      </c>
      <c r="U249" s="43">
        <v>0</v>
      </c>
      <c r="V249" s="43">
        <v>0</v>
      </c>
      <c r="W249" s="43">
        <v>0</v>
      </c>
      <c r="X249" s="43">
        <v>0</v>
      </c>
      <c r="Y249" s="43">
        <v>0</v>
      </c>
      <c r="Z249" s="43">
        <v>0</v>
      </c>
      <c r="AA249" s="43">
        <v>0</v>
      </c>
      <c r="AB249" s="43">
        <v>0</v>
      </c>
      <c r="AC249" s="43">
        <v>0</v>
      </c>
      <c r="AD249" s="43">
        <v>0</v>
      </c>
    </row>
    <row r="250" spans="1:30" ht="13.5" thickBot="1" x14ac:dyDescent="0.25">
      <c r="A250" s="44" t="s">
        <v>34</v>
      </c>
      <c r="B250" s="45"/>
      <c r="C250" s="46">
        <v>0</v>
      </c>
      <c r="D250" s="46">
        <v>0</v>
      </c>
      <c r="E250" s="46">
        <v>0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0</v>
      </c>
      <c r="M250" s="46">
        <v>0</v>
      </c>
      <c r="N250" s="46">
        <v>0</v>
      </c>
      <c r="O250" s="46">
        <v>0</v>
      </c>
      <c r="P250" s="46">
        <v>0</v>
      </c>
      <c r="Q250" s="46">
        <v>0</v>
      </c>
      <c r="R250" s="46">
        <v>0</v>
      </c>
      <c r="S250" s="46">
        <v>0</v>
      </c>
      <c r="T250" s="46">
        <v>0</v>
      </c>
      <c r="U250" s="46">
        <v>0</v>
      </c>
      <c r="V250" s="46">
        <v>0</v>
      </c>
      <c r="W250" s="46">
        <v>0</v>
      </c>
      <c r="X250" s="46">
        <v>0</v>
      </c>
      <c r="Y250" s="46">
        <v>0</v>
      </c>
      <c r="Z250" s="46">
        <v>0</v>
      </c>
      <c r="AA250" s="46">
        <v>0</v>
      </c>
      <c r="AB250" s="46">
        <v>0</v>
      </c>
      <c r="AC250" s="46">
        <v>0</v>
      </c>
      <c r="AD250" s="46">
        <v>0</v>
      </c>
    </row>
    <row r="251" spans="1:30" ht="13.5" thickBot="1" x14ac:dyDescent="0.25">
      <c r="A251" s="44" t="s">
        <v>35</v>
      </c>
      <c r="B251" s="45"/>
      <c r="C251" s="46">
        <v>9.3146641210757224</v>
      </c>
      <c r="D251" s="46">
        <v>16.264057865879423</v>
      </c>
      <c r="E251" s="46">
        <v>17.153553464683462</v>
      </c>
      <c r="F251" s="46">
        <v>17.768817218796929</v>
      </c>
      <c r="G251" s="46">
        <v>18.886839354843115</v>
      </c>
      <c r="H251" s="46">
        <v>20.275577542699228</v>
      </c>
      <c r="I251" s="46">
        <v>21.734631588168305</v>
      </c>
      <c r="J251" s="46">
        <v>23.249938319727761</v>
      </c>
      <c r="K251" s="46">
        <v>24.916424145155091</v>
      </c>
      <c r="L251" s="46">
        <v>25.563330035194397</v>
      </c>
      <c r="M251" s="46">
        <v>27.166531588770059</v>
      </c>
      <c r="N251" s="46">
        <v>27.482747583201757</v>
      </c>
      <c r="O251" s="46">
        <v>28.626104518408855</v>
      </c>
      <c r="P251" s="46">
        <v>27.54476936573861</v>
      </c>
      <c r="Q251" s="46">
        <v>26.910286182706766</v>
      </c>
      <c r="R251" s="46">
        <v>23.720506275762993</v>
      </c>
      <c r="S251" s="46">
        <v>25.780357024169341</v>
      </c>
      <c r="T251" s="46">
        <v>16.391403769367216</v>
      </c>
      <c r="U251" s="46">
        <v>15.101243434993794</v>
      </c>
      <c r="V251" s="46">
        <v>16.522039616071943</v>
      </c>
      <c r="W251" s="46">
        <v>18.323405544009518</v>
      </c>
      <c r="X251" s="46">
        <v>19.129200487527076</v>
      </c>
      <c r="Y251" s="46">
        <v>18.411348061917646</v>
      </c>
      <c r="Z251" s="46">
        <v>18.696864393635085</v>
      </c>
      <c r="AA251" s="46">
        <v>18.91675341137816</v>
      </c>
      <c r="AB251" s="46">
        <v>19.814182767950964</v>
      </c>
      <c r="AC251" s="46">
        <v>20.458957708218708</v>
      </c>
      <c r="AD251" s="46">
        <v>20.686524606067589</v>
      </c>
    </row>
    <row r="252" spans="1:30" ht="13.5" thickBot="1" x14ac:dyDescent="0.25">
      <c r="A252" s="44" t="s">
        <v>36</v>
      </c>
      <c r="B252" s="45"/>
      <c r="C252" s="47">
        <v>0</v>
      </c>
      <c r="D252" s="47">
        <v>0</v>
      </c>
      <c r="E252" s="47">
        <v>0</v>
      </c>
      <c r="F252" s="47">
        <v>0</v>
      </c>
      <c r="G252" s="47">
        <v>0</v>
      </c>
      <c r="H252" s="47">
        <v>0</v>
      </c>
      <c r="I252" s="47">
        <v>0</v>
      </c>
      <c r="J252" s="47">
        <v>0</v>
      </c>
      <c r="K252" s="47">
        <v>0</v>
      </c>
      <c r="L252" s="47">
        <v>0</v>
      </c>
      <c r="M252" s="47">
        <v>0</v>
      </c>
      <c r="N252" s="47">
        <v>0</v>
      </c>
      <c r="O252" s="47">
        <v>0</v>
      </c>
      <c r="P252" s="47">
        <v>0</v>
      </c>
      <c r="Q252" s="47">
        <v>0</v>
      </c>
      <c r="R252" s="47">
        <v>0</v>
      </c>
      <c r="S252" s="47">
        <v>0</v>
      </c>
      <c r="T252" s="47">
        <v>0</v>
      </c>
      <c r="U252" s="47">
        <v>0</v>
      </c>
      <c r="V252" s="47">
        <v>0</v>
      </c>
      <c r="W252" s="47">
        <v>0</v>
      </c>
      <c r="X252" s="47">
        <v>0</v>
      </c>
      <c r="Y252" s="47">
        <v>0</v>
      </c>
      <c r="Z252" s="47">
        <v>0</v>
      </c>
      <c r="AA252" s="47">
        <v>0</v>
      </c>
      <c r="AB252" s="47">
        <v>0</v>
      </c>
      <c r="AC252" s="47">
        <v>0</v>
      </c>
      <c r="AD252" s="47">
        <v>0</v>
      </c>
    </row>
    <row r="253" spans="1:30" x14ac:dyDescent="0.2">
      <c r="A253" s="35"/>
      <c r="B253" s="36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ht="13.5" thickBot="1" x14ac:dyDescent="0.25">
      <c r="A254" s="38"/>
      <c r="B254" s="39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ht="13.5" thickBot="1" x14ac:dyDescent="0.25">
      <c r="A255" s="44" t="s">
        <v>39</v>
      </c>
      <c r="B255" s="45"/>
      <c r="C255" s="47">
        <f t="shared" ref="C255:AA255" si="7">C217+C222+C226+C240+C241+C250+C251+C252</f>
        <v>18.435021465289608</v>
      </c>
      <c r="D255" s="47">
        <f t="shared" si="7"/>
        <v>26.447332141984077</v>
      </c>
      <c r="E255" s="47">
        <f t="shared" si="7"/>
        <v>30.125587804171058</v>
      </c>
      <c r="F255" s="47">
        <f t="shared" si="7"/>
        <v>34.168610661396215</v>
      </c>
      <c r="G255" s="47">
        <f t="shared" si="7"/>
        <v>38.763312758761138</v>
      </c>
      <c r="H255" s="47">
        <f t="shared" si="7"/>
        <v>43.957950354681557</v>
      </c>
      <c r="I255" s="47">
        <f t="shared" si="7"/>
        <v>46.611080646226725</v>
      </c>
      <c r="J255" s="47">
        <f t="shared" si="7"/>
        <v>51.737943248397492</v>
      </c>
      <c r="K255" s="47">
        <f t="shared" si="7"/>
        <v>57.551009550551555</v>
      </c>
      <c r="L255" s="47">
        <f t="shared" si="7"/>
        <v>60.110528645601704</v>
      </c>
      <c r="M255" s="47">
        <f t="shared" si="7"/>
        <v>67.280448191579467</v>
      </c>
      <c r="N255" s="47">
        <f t="shared" si="7"/>
        <v>65.652237339264389</v>
      </c>
      <c r="O255" s="47">
        <f t="shared" si="7"/>
        <v>62.995145239267586</v>
      </c>
      <c r="P255" s="47">
        <f t="shared" si="7"/>
        <v>59.26445192802759</v>
      </c>
      <c r="Q255" s="47">
        <f t="shared" si="7"/>
        <v>57.397949553758053</v>
      </c>
      <c r="R255" s="47">
        <f t="shared" si="7"/>
        <v>42.299123272607204</v>
      </c>
      <c r="S255" s="47">
        <f t="shared" si="7"/>
        <v>37.7149702379769</v>
      </c>
      <c r="T255" s="47">
        <f t="shared" si="7"/>
        <v>20.828973963642085</v>
      </c>
      <c r="U255" s="47">
        <f t="shared" si="7"/>
        <v>23.01613889382676</v>
      </c>
      <c r="V255" s="47">
        <f t="shared" si="7"/>
        <v>24.415447227082971</v>
      </c>
      <c r="W255" s="47">
        <f t="shared" si="7"/>
        <v>25.588306188495544</v>
      </c>
      <c r="X255" s="47">
        <f t="shared" si="7"/>
        <v>25.534220041499076</v>
      </c>
      <c r="Y255" s="47">
        <f t="shared" si="7"/>
        <v>24.261937986620431</v>
      </c>
      <c r="Z255" s="47">
        <f t="shared" si="7"/>
        <v>24.528261462496516</v>
      </c>
      <c r="AA255" s="47">
        <f t="shared" si="7"/>
        <v>24.412596826510608</v>
      </c>
      <c r="AB255" s="47">
        <f>AB217+AB222+AB226+AB240+AB241+AB250+AB251+AB252</f>
        <v>25.511191016404382</v>
      </c>
      <c r="AC255" s="47">
        <f>AC217+AC222+AC226+AC240+AC241+AC250+AC251+AC252</f>
        <v>26.528476367537003</v>
      </c>
      <c r="AD255" s="47">
        <f>AD217+AD222+AD226+AD240+AD241+AD250+AD251+AD252</f>
        <v>27.000512869892709</v>
      </c>
    </row>
    <row r="257" spans="1:30" x14ac:dyDescent="0.2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</row>
    <row r="258" spans="1:30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</row>
    <row r="259" spans="1:30" ht="45.75" thickBot="1" x14ac:dyDescent="0.3">
      <c r="A259" s="50" t="s">
        <v>50</v>
      </c>
      <c r="B259" s="51" t="s">
        <v>51</v>
      </c>
      <c r="C259" s="3">
        <v>1990</v>
      </c>
      <c r="D259" s="3">
        <v>1991</v>
      </c>
      <c r="E259" s="3">
        <v>1992</v>
      </c>
      <c r="F259" s="3">
        <v>1993</v>
      </c>
      <c r="G259" s="3">
        <v>1994</v>
      </c>
      <c r="H259" s="3">
        <v>1995</v>
      </c>
      <c r="I259" s="3">
        <v>1996</v>
      </c>
      <c r="J259" s="3">
        <v>1997</v>
      </c>
      <c r="K259" s="3">
        <v>1998</v>
      </c>
      <c r="L259" s="3">
        <v>1999</v>
      </c>
      <c r="M259" s="3">
        <v>2000</v>
      </c>
      <c r="N259" s="3">
        <v>2001</v>
      </c>
      <c r="O259" s="3">
        <v>2002</v>
      </c>
      <c r="P259" s="3">
        <v>2003</v>
      </c>
      <c r="Q259" s="3">
        <v>2004</v>
      </c>
      <c r="R259" s="3">
        <v>2005</v>
      </c>
      <c r="S259" s="3">
        <v>2006</v>
      </c>
      <c r="T259" s="3">
        <v>2007</v>
      </c>
      <c r="U259" s="3">
        <v>2008</v>
      </c>
      <c r="V259" s="3">
        <v>2009</v>
      </c>
      <c r="W259" s="3">
        <v>2010</v>
      </c>
      <c r="X259" s="3">
        <v>2011</v>
      </c>
      <c r="Y259" s="3">
        <v>2012</v>
      </c>
      <c r="Z259" s="3">
        <v>2013</v>
      </c>
      <c r="AA259" s="3">
        <v>2014</v>
      </c>
      <c r="AB259" s="3">
        <v>2015</v>
      </c>
      <c r="AC259" s="3">
        <v>2016</v>
      </c>
      <c r="AD259" s="3">
        <v>2017</v>
      </c>
    </row>
    <row r="260" spans="1:30" x14ac:dyDescent="0.2">
      <c r="A260" s="5" t="s">
        <v>1</v>
      </c>
      <c r="B260" s="6"/>
      <c r="C260" s="7">
        <v>18.178138756739781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  <c r="Q260" s="7">
        <v>0</v>
      </c>
      <c r="R260" s="7">
        <v>0</v>
      </c>
      <c r="S260" s="7">
        <v>0</v>
      </c>
      <c r="T260" s="7">
        <v>0</v>
      </c>
      <c r="U260" s="7">
        <v>0</v>
      </c>
      <c r="V260" s="7">
        <v>0</v>
      </c>
      <c r="W260" s="7">
        <v>0</v>
      </c>
      <c r="X260" s="7">
        <v>0</v>
      </c>
      <c r="Y260" s="7">
        <v>0</v>
      </c>
      <c r="Z260" s="7">
        <v>0</v>
      </c>
      <c r="AA260" s="7">
        <v>0</v>
      </c>
      <c r="AB260" s="7">
        <v>0</v>
      </c>
      <c r="AC260" s="7">
        <v>0</v>
      </c>
      <c r="AD260" s="7">
        <v>0</v>
      </c>
    </row>
    <row r="261" spans="1:30" x14ac:dyDescent="0.2">
      <c r="A261" s="9" t="s">
        <v>2</v>
      </c>
      <c r="B261" s="10"/>
      <c r="C261" s="11">
        <v>18.178138756739781</v>
      </c>
      <c r="D261" s="11">
        <v>0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1">
        <v>0</v>
      </c>
      <c r="O261" s="11">
        <v>0</v>
      </c>
      <c r="P261" s="11">
        <v>0</v>
      </c>
      <c r="Q261" s="11">
        <v>0</v>
      </c>
      <c r="R261" s="11">
        <v>0</v>
      </c>
      <c r="S261" s="11">
        <v>0</v>
      </c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11">
        <v>0</v>
      </c>
      <c r="AC261" s="11">
        <v>0</v>
      </c>
      <c r="AD261" s="11">
        <v>0</v>
      </c>
    </row>
    <row r="262" spans="1:30" x14ac:dyDescent="0.2">
      <c r="A262" s="12" t="s">
        <v>3</v>
      </c>
      <c r="B262" s="13"/>
      <c r="C262" s="14">
        <v>0</v>
      </c>
      <c r="D262" s="14">
        <v>0</v>
      </c>
      <c r="E262" s="14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14">
        <v>0</v>
      </c>
      <c r="Q262" s="14">
        <v>0</v>
      </c>
      <c r="R262" s="14">
        <v>0</v>
      </c>
      <c r="S262" s="14">
        <v>0</v>
      </c>
      <c r="T262" s="14">
        <v>0</v>
      </c>
      <c r="U262" s="14">
        <v>0</v>
      </c>
      <c r="V262" s="14">
        <v>0</v>
      </c>
      <c r="W262" s="14">
        <v>0</v>
      </c>
      <c r="X262" s="14">
        <v>0</v>
      </c>
      <c r="Y262" s="14">
        <v>0</v>
      </c>
      <c r="Z262" s="14">
        <v>0</v>
      </c>
      <c r="AA262" s="14">
        <v>0</v>
      </c>
      <c r="AB262" s="14">
        <v>0</v>
      </c>
      <c r="AC262" s="14">
        <v>0</v>
      </c>
      <c r="AD262" s="14">
        <v>0</v>
      </c>
    </row>
    <row r="263" spans="1:30" x14ac:dyDescent="0.2">
      <c r="A263" s="12" t="s">
        <v>4</v>
      </c>
      <c r="B263" s="13"/>
      <c r="C263" s="14">
        <v>0</v>
      </c>
      <c r="D263" s="14">
        <v>0</v>
      </c>
      <c r="E263" s="1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14">
        <v>0</v>
      </c>
      <c r="Q263" s="14">
        <v>0</v>
      </c>
      <c r="R263" s="14">
        <v>0</v>
      </c>
      <c r="S263" s="14">
        <v>0</v>
      </c>
      <c r="T263" s="14">
        <v>0</v>
      </c>
      <c r="U263" s="14">
        <v>0</v>
      </c>
      <c r="V263" s="14">
        <v>0</v>
      </c>
      <c r="W263" s="14">
        <v>0</v>
      </c>
      <c r="X263" s="14">
        <v>0</v>
      </c>
      <c r="Y263" s="14">
        <v>0</v>
      </c>
      <c r="Z263" s="14">
        <v>0</v>
      </c>
      <c r="AA263" s="14">
        <v>0</v>
      </c>
      <c r="AB263" s="14">
        <v>0</v>
      </c>
      <c r="AC263" s="14">
        <v>0</v>
      </c>
      <c r="AD263" s="14">
        <v>0</v>
      </c>
    </row>
    <row r="264" spans="1:30" ht="13.5" thickBot="1" x14ac:dyDescent="0.25">
      <c r="A264" s="15" t="s">
        <v>5</v>
      </c>
      <c r="B264" s="16"/>
      <c r="C264" s="17">
        <v>0</v>
      </c>
      <c r="D264" s="17">
        <v>0</v>
      </c>
      <c r="E264" s="17">
        <v>0</v>
      </c>
      <c r="F264" s="17">
        <v>0</v>
      </c>
      <c r="G264" s="17">
        <v>0</v>
      </c>
      <c r="H264" s="17">
        <v>0</v>
      </c>
      <c r="I264" s="17">
        <v>0</v>
      </c>
      <c r="J264" s="17">
        <v>0</v>
      </c>
      <c r="K264" s="17">
        <v>0</v>
      </c>
      <c r="L264" s="17">
        <v>0</v>
      </c>
      <c r="M264" s="17">
        <v>0</v>
      </c>
      <c r="N264" s="17">
        <v>0</v>
      </c>
      <c r="O264" s="17">
        <v>0</v>
      </c>
      <c r="P264" s="17">
        <v>0</v>
      </c>
      <c r="Q264" s="17">
        <v>0</v>
      </c>
      <c r="R264" s="17">
        <v>0</v>
      </c>
      <c r="S264" s="17">
        <v>0</v>
      </c>
      <c r="T264" s="17">
        <v>0</v>
      </c>
      <c r="U264" s="17">
        <v>0</v>
      </c>
      <c r="V264" s="17">
        <v>0</v>
      </c>
      <c r="W264" s="17">
        <v>0</v>
      </c>
      <c r="X264" s="17">
        <v>0</v>
      </c>
      <c r="Y264" s="17">
        <v>0</v>
      </c>
      <c r="Z264" s="17">
        <v>0</v>
      </c>
      <c r="AA264" s="17">
        <v>0</v>
      </c>
      <c r="AB264" s="17">
        <v>0</v>
      </c>
      <c r="AC264" s="17">
        <v>0</v>
      </c>
      <c r="AD264" s="17">
        <v>0</v>
      </c>
    </row>
    <row r="265" spans="1:30" x14ac:dyDescent="0.2">
      <c r="A265" s="18" t="s">
        <v>6</v>
      </c>
      <c r="B265" s="19"/>
      <c r="C265" s="20">
        <v>0</v>
      </c>
      <c r="D265" s="20">
        <v>0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  <c r="Q265" s="20">
        <v>0</v>
      </c>
      <c r="R265" s="20">
        <v>0</v>
      </c>
      <c r="S265" s="20">
        <v>0</v>
      </c>
      <c r="T265" s="20">
        <v>0</v>
      </c>
      <c r="U265" s="20">
        <v>0</v>
      </c>
      <c r="V265" s="20">
        <v>0</v>
      </c>
      <c r="W265" s="20">
        <v>0</v>
      </c>
      <c r="X265" s="20">
        <v>0</v>
      </c>
      <c r="Y265" s="20">
        <v>0</v>
      </c>
      <c r="Z265" s="20">
        <v>0</v>
      </c>
      <c r="AA265" s="20">
        <v>0</v>
      </c>
      <c r="AB265" s="20">
        <v>0</v>
      </c>
      <c r="AC265" s="20">
        <v>0</v>
      </c>
      <c r="AD265" s="20">
        <v>0</v>
      </c>
    </row>
    <row r="266" spans="1:30" x14ac:dyDescent="0.2">
      <c r="A266" s="9" t="s">
        <v>7</v>
      </c>
      <c r="B266" s="10"/>
      <c r="C266" s="11">
        <v>0</v>
      </c>
      <c r="D266" s="11">
        <v>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1">
        <v>0</v>
      </c>
      <c r="O266" s="11">
        <v>0</v>
      </c>
      <c r="P266" s="11">
        <v>0</v>
      </c>
      <c r="Q266" s="11">
        <v>0</v>
      </c>
      <c r="R266" s="11">
        <v>0</v>
      </c>
      <c r="S266" s="11">
        <v>0</v>
      </c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11">
        <v>0</v>
      </c>
      <c r="AC266" s="11">
        <v>0</v>
      </c>
      <c r="AD266" s="11">
        <v>0</v>
      </c>
    </row>
    <row r="267" spans="1:30" x14ac:dyDescent="0.2">
      <c r="A267" s="9" t="s">
        <v>8</v>
      </c>
      <c r="B267" s="10"/>
      <c r="C267" s="11">
        <v>0</v>
      </c>
      <c r="D267" s="11">
        <v>0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11">
        <v>0</v>
      </c>
      <c r="AC267" s="11">
        <v>0</v>
      </c>
      <c r="AD267" s="11">
        <v>0</v>
      </c>
    </row>
    <row r="268" spans="1:30" ht="13.5" thickBot="1" x14ac:dyDescent="0.25">
      <c r="A268" s="15" t="s">
        <v>9</v>
      </c>
      <c r="B268" s="16"/>
      <c r="C268" s="17">
        <v>0</v>
      </c>
      <c r="D268" s="17">
        <v>0</v>
      </c>
      <c r="E268" s="17">
        <v>0</v>
      </c>
      <c r="F268" s="17">
        <v>0</v>
      </c>
      <c r="G268" s="17">
        <v>0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>
        <v>0</v>
      </c>
      <c r="N268" s="17">
        <v>0</v>
      </c>
      <c r="O268" s="17">
        <v>0</v>
      </c>
      <c r="P268" s="17">
        <v>0</v>
      </c>
      <c r="Q268" s="17">
        <v>0</v>
      </c>
      <c r="R268" s="17">
        <v>0</v>
      </c>
      <c r="S268" s="17">
        <v>0</v>
      </c>
      <c r="T268" s="17">
        <v>0</v>
      </c>
      <c r="U268" s="17">
        <v>0</v>
      </c>
      <c r="V268" s="17">
        <v>0</v>
      </c>
      <c r="W268" s="17">
        <v>0</v>
      </c>
      <c r="X268" s="17">
        <v>0</v>
      </c>
      <c r="Y268" s="17">
        <v>0</v>
      </c>
      <c r="Z268" s="17">
        <v>0</v>
      </c>
      <c r="AA268" s="17">
        <v>0</v>
      </c>
      <c r="AB268" s="17">
        <v>0</v>
      </c>
      <c r="AC268" s="17">
        <v>0</v>
      </c>
      <c r="AD268" s="17">
        <v>0</v>
      </c>
    </row>
    <row r="269" spans="1:30" x14ac:dyDescent="0.2">
      <c r="A269" s="5" t="s">
        <v>10</v>
      </c>
      <c r="B269" s="6"/>
      <c r="C269" s="7">
        <v>42.274231092074309</v>
      </c>
      <c r="D269" s="7">
        <v>44.292367095622573</v>
      </c>
      <c r="E269" s="7">
        <v>50.111128265955905</v>
      </c>
      <c r="F269" s="7">
        <v>50.967247438904586</v>
      </c>
      <c r="G269" s="7">
        <v>63.568868312942911</v>
      </c>
      <c r="H269" s="7">
        <v>62.786767294361695</v>
      </c>
      <c r="I269" s="7">
        <v>58.123402696348641</v>
      </c>
      <c r="J269" s="7">
        <v>62.762992016199441</v>
      </c>
      <c r="K269" s="7">
        <v>63.63201205605688</v>
      </c>
      <c r="L269" s="7">
        <v>68.892728800238018</v>
      </c>
      <c r="M269" s="7">
        <v>72.360748659426491</v>
      </c>
      <c r="N269" s="7">
        <v>68.164695939965426</v>
      </c>
      <c r="O269" s="7">
        <v>59.809934629374631</v>
      </c>
      <c r="P269" s="7">
        <v>54.443468428977155</v>
      </c>
      <c r="Q269" s="7">
        <v>49.411701669870808</v>
      </c>
      <c r="R269" s="7">
        <v>51.3990729828284</v>
      </c>
      <c r="S269" s="7">
        <v>46.969375258775003</v>
      </c>
      <c r="T269" s="7">
        <v>53.360056576139968</v>
      </c>
      <c r="U269" s="7">
        <v>51.727648504813047</v>
      </c>
      <c r="V269" s="7">
        <v>50.295583715809641</v>
      </c>
      <c r="W269" s="7">
        <v>41.663256142766592</v>
      </c>
      <c r="X269" s="7">
        <v>28.074555079242508</v>
      </c>
      <c r="Y269" s="7">
        <v>25.317297594360909</v>
      </c>
      <c r="Z269" s="7">
        <v>28.822720047888467</v>
      </c>
      <c r="AA269" s="7">
        <v>25.379305800340973</v>
      </c>
      <c r="AB269" s="7">
        <v>26.781214263707422</v>
      </c>
      <c r="AC269" s="7">
        <v>27.460882952738746</v>
      </c>
      <c r="AD269" s="7">
        <v>28.846788994733409</v>
      </c>
    </row>
    <row r="270" spans="1:30" x14ac:dyDescent="0.2">
      <c r="A270" s="9" t="s">
        <v>11</v>
      </c>
      <c r="B270" s="10"/>
      <c r="C270" s="11">
        <v>0</v>
      </c>
      <c r="D270" s="11">
        <v>0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11">
        <v>0</v>
      </c>
      <c r="O270" s="11">
        <v>0</v>
      </c>
      <c r="P270" s="11">
        <v>0</v>
      </c>
      <c r="Q270" s="11">
        <v>0</v>
      </c>
      <c r="R270" s="11">
        <v>0</v>
      </c>
      <c r="S270" s="11">
        <v>0</v>
      </c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11">
        <v>0</v>
      </c>
      <c r="AC270" s="11">
        <v>0</v>
      </c>
      <c r="AD270" s="11">
        <v>0</v>
      </c>
    </row>
    <row r="271" spans="1:30" x14ac:dyDescent="0.2">
      <c r="A271" s="22" t="s">
        <v>12</v>
      </c>
      <c r="B271" s="23"/>
      <c r="C271" s="24">
        <v>0</v>
      </c>
      <c r="D271" s="24">
        <v>0</v>
      </c>
      <c r="E271" s="24">
        <v>0</v>
      </c>
      <c r="F271" s="24">
        <v>0</v>
      </c>
      <c r="G271" s="24">
        <v>0</v>
      </c>
      <c r="H271" s="24">
        <v>0</v>
      </c>
      <c r="I271" s="24">
        <v>0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0</v>
      </c>
      <c r="P271" s="24">
        <v>0</v>
      </c>
      <c r="Q271" s="24">
        <v>0</v>
      </c>
      <c r="R271" s="24">
        <v>0</v>
      </c>
      <c r="S271" s="24">
        <v>0</v>
      </c>
      <c r="T271" s="24">
        <v>0</v>
      </c>
      <c r="U271" s="24">
        <v>0</v>
      </c>
      <c r="V271" s="24">
        <v>0</v>
      </c>
      <c r="W271" s="24">
        <v>0</v>
      </c>
      <c r="X271" s="24">
        <v>0</v>
      </c>
      <c r="Y271" s="24">
        <v>0</v>
      </c>
      <c r="Z271" s="24">
        <v>0</v>
      </c>
      <c r="AA271" s="24">
        <v>0</v>
      </c>
      <c r="AB271" s="24">
        <v>0</v>
      </c>
      <c r="AC271" s="24">
        <v>0</v>
      </c>
      <c r="AD271" s="24">
        <v>0</v>
      </c>
    </row>
    <row r="272" spans="1:30" x14ac:dyDescent="0.2">
      <c r="A272" s="12" t="s">
        <v>13</v>
      </c>
      <c r="B272" s="13"/>
      <c r="C272" s="14">
        <v>0</v>
      </c>
      <c r="D272" s="14">
        <v>0</v>
      </c>
      <c r="E272" s="14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14">
        <v>0</v>
      </c>
      <c r="Q272" s="14">
        <v>0</v>
      </c>
      <c r="R272" s="14">
        <v>0</v>
      </c>
      <c r="S272" s="14">
        <v>0</v>
      </c>
      <c r="T272" s="14">
        <v>0</v>
      </c>
      <c r="U272" s="14">
        <v>0</v>
      </c>
      <c r="V272" s="14">
        <v>0</v>
      </c>
      <c r="W272" s="14">
        <v>0</v>
      </c>
      <c r="X272" s="14">
        <v>0</v>
      </c>
      <c r="Y272" s="14">
        <v>0</v>
      </c>
      <c r="Z272" s="14">
        <v>0</v>
      </c>
      <c r="AA272" s="14">
        <v>0</v>
      </c>
      <c r="AB272" s="14">
        <v>0</v>
      </c>
      <c r="AC272" s="14">
        <v>0</v>
      </c>
      <c r="AD272" s="14">
        <v>0</v>
      </c>
    </row>
    <row r="273" spans="1:30" x14ac:dyDescent="0.2">
      <c r="A273" s="9" t="s">
        <v>14</v>
      </c>
      <c r="B273" s="10"/>
      <c r="C273" s="11">
        <v>0.95251993788536227</v>
      </c>
      <c r="D273" s="11">
        <v>1.2849047606535273</v>
      </c>
      <c r="E273" s="11">
        <v>1.2093221276739081</v>
      </c>
      <c r="F273" s="11">
        <v>1.3604873936331467</v>
      </c>
      <c r="G273" s="11">
        <v>2.343061622368197</v>
      </c>
      <c r="H273" s="11">
        <v>3.0233053191847703</v>
      </c>
      <c r="I273" s="11">
        <v>4.0814621808994396</v>
      </c>
      <c r="J273" s="11">
        <v>4.459375345797536</v>
      </c>
      <c r="K273" s="11">
        <v>5.2907843085733486</v>
      </c>
      <c r="L273" s="11">
        <v>6.726854335186113</v>
      </c>
      <c r="M273" s="11">
        <v>6.4245238032676371</v>
      </c>
      <c r="N273" s="11">
        <v>7.6398843131303762</v>
      </c>
      <c r="O273" s="11">
        <v>7.0836125153465321</v>
      </c>
      <c r="P273" s="11">
        <v>7.3049328108019882</v>
      </c>
      <c r="Q273" s="11">
        <v>6.3259361729670127</v>
      </c>
      <c r="R273" s="11">
        <v>16.827346347458889</v>
      </c>
      <c r="S273" s="11">
        <v>12.824031647835776</v>
      </c>
      <c r="T273" s="11">
        <v>19.150880782730905</v>
      </c>
      <c r="U273" s="11">
        <v>17.559118169529079</v>
      </c>
      <c r="V273" s="11">
        <v>20.030657240350102</v>
      </c>
      <c r="W273" s="11">
        <v>15.689987402101988</v>
      </c>
      <c r="X273" s="11">
        <v>12.401382782523079</v>
      </c>
      <c r="Y273" s="11">
        <v>10.598680238998126</v>
      </c>
      <c r="Z273" s="11">
        <v>10.964090553157726</v>
      </c>
      <c r="AA273" s="11">
        <v>10.389436236163577</v>
      </c>
      <c r="AB273" s="11">
        <v>12.028041692107958</v>
      </c>
      <c r="AC273" s="11">
        <v>12.659470723945237</v>
      </c>
      <c r="AD273" s="11">
        <v>12.000919971096945</v>
      </c>
    </row>
    <row r="274" spans="1:30" x14ac:dyDescent="0.2">
      <c r="A274" s="12" t="s">
        <v>15</v>
      </c>
      <c r="B274" s="13"/>
      <c r="C274" s="14">
        <v>0</v>
      </c>
      <c r="D274" s="14">
        <v>0</v>
      </c>
      <c r="E274" s="1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14">
        <v>0</v>
      </c>
      <c r="Q274" s="14">
        <v>0</v>
      </c>
      <c r="R274" s="14">
        <v>0</v>
      </c>
      <c r="S274" s="14">
        <v>0</v>
      </c>
      <c r="T274" s="14">
        <v>0</v>
      </c>
      <c r="U274" s="14">
        <v>0</v>
      </c>
      <c r="V274" s="14">
        <v>0</v>
      </c>
      <c r="W274" s="14">
        <v>0</v>
      </c>
      <c r="X274" s="14">
        <v>0</v>
      </c>
      <c r="Y274" s="14">
        <v>0</v>
      </c>
      <c r="Z274" s="14">
        <v>0</v>
      </c>
      <c r="AA274" s="14">
        <v>0</v>
      </c>
      <c r="AB274" s="14">
        <v>0</v>
      </c>
      <c r="AC274" s="14">
        <v>0</v>
      </c>
      <c r="AD274" s="14">
        <v>0</v>
      </c>
    </row>
    <row r="275" spans="1:30" x14ac:dyDescent="0.2">
      <c r="A275" s="12" t="s">
        <v>16</v>
      </c>
      <c r="B275" s="13"/>
      <c r="C275" s="14">
        <v>23.773362753432256</v>
      </c>
      <c r="D275" s="14">
        <v>28.50787207592148</v>
      </c>
      <c r="E275" s="14">
        <v>34.30817505240767</v>
      </c>
      <c r="F275" s="14">
        <v>35.03100916193938</v>
      </c>
      <c r="G275" s="14">
        <v>44.780454590501272</v>
      </c>
      <c r="H275" s="14">
        <v>41.695187049817129</v>
      </c>
      <c r="I275" s="14">
        <v>39.033041914712527</v>
      </c>
      <c r="J275" s="14">
        <v>42.788253264230939</v>
      </c>
      <c r="K275" s="14">
        <v>42.312240557953956</v>
      </c>
      <c r="L275" s="14">
        <v>45.163279624120854</v>
      </c>
      <c r="M275" s="14">
        <v>48.155359492147596</v>
      </c>
      <c r="N275" s="14">
        <v>43.013137632891791</v>
      </c>
      <c r="O275" s="14">
        <v>34.962846098473712</v>
      </c>
      <c r="P275" s="14">
        <v>28.871375838148946</v>
      </c>
      <c r="Q275" s="14">
        <v>25.398903092347901</v>
      </c>
      <c r="R275" s="14">
        <v>17.123884655456752</v>
      </c>
      <c r="S275" s="14">
        <v>12.784071668800919</v>
      </c>
      <c r="T275" s="14">
        <v>21.14645739420066</v>
      </c>
      <c r="U275" s="14">
        <v>15.196033579578183</v>
      </c>
      <c r="V275" s="14">
        <v>17.653144196022975</v>
      </c>
      <c r="W275" s="14">
        <v>13.347561194124296</v>
      </c>
      <c r="X275" s="14">
        <v>3.5520854199968492</v>
      </c>
      <c r="Y275" s="14">
        <v>3.1388902916810699</v>
      </c>
      <c r="Z275" s="14">
        <v>6.9646735117547793</v>
      </c>
      <c r="AA275" s="14">
        <v>5.2218965800782593</v>
      </c>
      <c r="AB275" s="14">
        <v>5.2034545257035285</v>
      </c>
      <c r="AC275" s="14">
        <v>4.7159880173216706</v>
      </c>
      <c r="AD275" s="14">
        <v>6.4150080991656759</v>
      </c>
    </row>
    <row r="276" spans="1:30" x14ac:dyDescent="0.2">
      <c r="A276" s="12" t="s">
        <v>17</v>
      </c>
      <c r="B276" s="13"/>
      <c r="C276" s="14">
        <v>3.5946097005825699</v>
      </c>
      <c r="D276" s="14">
        <v>4.1521106278774464</v>
      </c>
      <c r="E276" s="14">
        <v>4.0445771761749265</v>
      </c>
      <c r="F276" s="14">
        <v>4.228271252161937</v>
      </c>
      <c r="G276" s="14">
        <v>4.4852782406690235</v>
      </c>
      <c r="H276" s="14">
        <v>4.4284154115446439</v>
      </c>
      <c r="I276" s="14">
        <v>4.3254618386844195</v>
      </c>
      <c r="J276" s="14">
        <v>4.3615866608837015</v>
      </c>
      <c r="K276" s="14">
        <v>4.7408275918894489</v>
      </c>
      <c r="L276" s="14">
        <v>4.975329555350207</v>
      </c>
      <c r="M276" s="14">
        <v>5.4176429475482495</v>
      </c>
      <c r="N276" s="14">
        <v>4.4025404413970204</v>
      </c>
      <c r="O276" s="14">
        <v>3.3778012158320556</v>
      </c>
      <c r="P276" s="14">
        <v>2.4976721864863474</v>
      </c>
      <c r="Q276" s="14">
        <v>1.6550068839648411</v>
      </c>
      <c r="R276" s="14">
        <v>1.2634722339841433</v>
      </c>
      <c r="S276" s="14">
        <v>11.49869558027636</v>
      </c>
      <c r="T276" s="14">
        <v>2.8636007213087193</v>
      </c>
      <c r="U276" s="14">
        <v>5.2033760977606249</v>
      </c>
      <c r="V276" s="14">
        <v>2.0703870709227203</v>
      </c>
      <c r="W276" s="14">
        <v>2.6551273079085869</v>
      </c>
      <c r="X276" s="14">
        <v>2.5682315350588913</v>
      </c>
      <c r="Y276" s="14">
        <v>2.4769125314890581</v>
      </c>
      <c r="Z276" s="14">
        <v>3.000105025348109</v>
      </c>
      <c r="AA276" s="14">
        <v>2.6949679804260884</v>
      </c>
      <c r="AB276" s="14">
        <v>2.7357791213389868</v>
      </c>
      <c r="AC276" s="14">
        <v>2.9305911810422622</v>
      </c>
      <c r="AD276" s="14">
        <v>3.015829546086751</v>
      </c>
    </row>
    <row r="277" spans="1:30" x14ac:dyDescent="0.2">
      <c r="A277" s="12" t="s">
        <v>18</v>
      </c>
      <c r="B277" s="13"/>
      <c r="C277" s="14">
        <v>13.953738700174123</v>
      </c>
      <c r="D277" s="14">
        <v>10.347479631170117</v>
      </c>
      <c r="E277" s="14">
        <v>10.549053909699403</v>
      </c>
      <c r="F277" s="14">
        <v>10.347479631170117</v>
      </c>
      <c r="G277" s="14">
        <v>11.960073859404419</v>
      </c>
      <c r="H277" s="14">
        <v>13.639859513815152</v>
      </c>
      <c r="I277" s="14">
        <v>10.683436762052262</v>
      </c>
      <c r="J277" s="14">
        <v>11.153776745287267</v>
      </c>
      <c r="K277" s="14">
        <v>11.288159597640126</v>
      </c>
      <c r="L277" s="14">
        <v>12.027265285580848</v>
      </c>
      <c r="M277" s="14">
        <v>12.363222416462996</v>
      </c>
      <c r="N277" s="14">
        <v>13.109133552546243</v>
      </c>
      <c r="O277" s="14">
        <v>14.385674799722329</v>
      </c>
      <c r="P277" s="14">
        <v>15.769487593539868</v>
      </c>
      <c r="Q277" s="14">
        <v>16.031855520591055</v>
      </c>
      <c r="R277" s="14">
        <v>16.18436974592861</v>
      </c>
      <c r="S277" s="14">
        <v>9.8625763618619455</v>
      </c>
      <c r="T277" s="14">
        <v>10.199117677899684</v>
      </c>
      <c r="U277" s="14">
        <v>13.769120657945162</v>
      </c>
      <c r="V277" s="14">
        <v>10.541395208513846</v>
      </c>
      <c r="W277" s="14">
        <v>9.9705802386317224</v>
      </c>
      <c r="X277" s="14">
        <v>9.5528553416636868</v>
      </c>
      <c r="Y277" s="14">
        <v>9.1028145321926548</v>
      </c>
      <c r="Z277" s="14">
        <v>7.8938509576278504</v>
      </c>
      <c r="AA277" s="14">
        <v>7.0730050036730452</v>
      </c>
      <c r="AB277" s="14">
        <v>6.8139389245569513</v>
      </c>
      <c r="AC277" s="14">
        <v>7.1548330304295753</v>
      </c>
      <c r="AD277" s="14">
        <v>7.4150313783840369</v>
      </c>
    </row>
    <row r="278" spans="1:30" x14ac:dyDescent="0.2">
      <c r="A278" s="22" t="s">
        <v>19</v>
      </c>
      <c r="B278" s="23"/>
      <c r="C278" s="24">
        <v>0</v>
      </c>
      <c r="D278" s="24">
        <v>0</v>
      </c>
      <c r="E278" s="24">
        <v>0</v>
      </c>
      <c r="F278" s="24">
        <v>0</v>
      </c>
      <c r="G278" s="24">
        <v>0</v>
      </c>
      <c r="H278" s="24">
        <v>0</v>
      </c>
      <c r="I278" s="24">
        <v>0</v>
      </c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v>0</v>
      </c>
      <c r="P278" s="24">
        <v>0</v>
      </c>
      <c r="Q278" s="24">
        <v>0</v>
      </c>
      <c r="R278" s="24">
        <v>0</v>
      </c>
      <c r="S278" s="24">
        <v>0</v>
      </c>
      <c r="T278" s="24">
        <v>0</v>
      </c>
      <c r="U278" s="24">
        <v>0</v>
      </c>
      <c r="V278" s="24">
        <v>0</v>
      </c>
      <c r="W278" s="24">
        <v>0</v>
      </c>
      <c r="X278" s="24">
        <v>0</v>
      </c>
      <c r="Y278" s="24">
        <v>0</v>
      </c>
      <c r="Z278" s="24">
        <v>0</v>
      </c>
      <c r="AA278" s="24">
        <v>0</v>
      </c>
      <c r="AB278" s="24">
        <v>0</v>
      </c>
      <c r="AC278" s="24">
        <v>0</v>
      </c>
      <c r="AD278" s="24">
        <v>0</v>
      </c>
    </row>
    <row r="279" spans="1:30" x14ac:dyDescent="0.2">
      <c r="A279" s="12" t="s">
        <v>20</v>
      </c>
      <c r="B279" s="13"/>
      <c r="C279" s="26">
        <v>0</v>
      </c>
      <c r="D279" s="26">
        <v>0</v>
      </c>
      <c r="E279" s="26">
        <v>0</v>
      </c>
      <c r="F279" s="26">
        <v>0</v>
      </c>
      <c r="G279" s="26">
        <v>0</v>
      </c>
      <c r="H279" s="26">
        <v>0</v>
      </c>
      <c r="I279" s="26">
        <v>0</v>
      </c>
      <c r="J279" s="26">
        <v>0</v>
      </c>
      <c r="K279" s="26">
        <v>0</v>
      </c>
      <c r="L279" s="26">
        <v>0</v>
      </c>
      <c r="M279" s="26">
        <v>0</v>
      </c>
      <c r="N279" s="26">
        <v>0</v>
      </c>
      <c r="O279" s="26">
        <v>0</v>
      </c>
      <c r="P279" s="26">
        <v>0</v>
      </c>
      <c r="Q279" s="26">
        <v>0</v>
      </c>
      <c r="R279" s="26">
        <v>0</v>
      </c>
      <c r="S279" s="26">
        <v>0</v>
      </c>
      <c r="T279" s="26">
        <v>0</v>
      </c>
      <c r="U279" s="26">
        <v>0</v>
      </c>
      <c r="V279" s="26">
        <v>0</v>
      </c>
      <c r="W279" s="26">
        <v>0</v>
      </c>
      <c r="X279" s="26">
        <v>0</v>
      </c>
      <c r="Y279" s="26">
        <v>0</v>
      </c>
      <c r="Z279" s="26">
        <v>0</v>
      </c>
      <c r="AA279" s="26">
        <v>0</v>
      </c>
      <c r="AB279" s="26">
        <v>0</v>
      </c>
      <c r="AC279" s="26">
        <v>0</v>
      </c>
      <c r="AD279" s="26">
        <v>0</v>
      </c>
    </row>
    <row r="280" spans="1:30" x14ac:dyDescent="0.2">
      <c r="A280" s="9" t="s">
        <v>21</v>
      </c>
      <c r="B280" s="10"/>
      <c r="C280" s="11"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v>0</v>
      </c>
      <c r="O280" s="11">
        <v>0</v>
      </c>
      <c r="P280" s="11">
        <v>0</v>
      </c>
      <c r="Q280" s="11">
        <v>0</v>
      </c>
      <c r="R280" s="11">
        <v>0</v>
      </c>
      <c r="S280" s="11">
        <v>0</v>
      </c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11">
        <v>0</v>
      </c>
      <c r="AC280" s="11">
        <v>0</v>
      </c>
      <c r="AD280" s="11">
        <v>0</v>
      </c>
    </row>
    <row r="281" spans="1:30" x14ac:dyDescent="0.2">
      <c r="A281" s="27" t="s">
        <v>22</v>
      </c>
      <c r="B281" s="28"/>
      <c r="C281" s="29">
        <v>0</v>
      </c>
      <c r="D281" s="29">
        <v>0</v>
      </c>
      <c r="E281" s="29">
        <v>0</v>
      </c>
      <c r="F281" s="29">
        <v>0</v>
      </c>
      <c r="G281" s="29">
        <v>0</v>
      </c>
      <c r="H281" s="29">
        <v>0</v>
      </c>
      <c r="I281" s="29">
        <v>0</v>
      </c>
      <c r="J281" s="29">
        <v>0</v>
      </c>
      <c r="K281" s="29">
        <v>0</v>
      </c>
      <c r="L281" s="29">
        <v>0</v>
      </c>
      <c r="M281" s="29">
        <v>0</v>
      </c>
      <c r="N281" s="29">
        <v>0</v>
      </c>
      <c r="O281" s="29">
        <v>0</v>
      </c>
      <c r="P281" s="29">
        <v>0</v>
      </c>
      <c r="Q281" s="29">
        <v>0</v>
      </c>
      <c r="R281" s="29">
        <v>0</v>
      </c>
      <c r="S281" s="29">
        <v>0</v>
      </c>
      <c r="T281" s="29">
        <v>0</v>
      </c>
      <c r="U281" s="29">
        <v>0</v>
      </c>
      <c r="V281" s="29">
        <v>0</v>
      </c>
      <c r="W281" s="29">
        <v>0</v>
      </c>
      <c r="X281" s="29">
        <v>0</v>
      </c>
      <c r="Y281" s="29">
        <v>0</v>
      </c>
      <c r="Z281" s="29">
        <v>0</v>
      </c>
      <c r="AA281" s="29">
        <v>0</v>
      </c>
      <c r="AB281" s="29">
        <v>0</v>
      </c>
      <c r="AC281" s="29">
        <v>0</v>
      </c>
      <c r="AD281" s="29">
        <v>0</v>
      </c>
    </row>
    <row r="282" spans="1:30" ht="13.5" thickBot="1" x14ac:dyDescent="0.25">
      <c r="A282" s="15" t="s">
        <v>23</v>
      </c>
      <c r="B282" s="16"/>
      <c r="C282" s="17">
        <v>0</v>
      </c>
      <c r="D282" s="17">
        <v>0</v>
      </c>
      <c r="E282" s="17">
        <v>0</v>
      </c>
      <c r="F282" s="17">
        <v>0</v>
      </c>
      <c r="G282" s="17">
        <v>0</v>
      </c>
      <c r="H282" s="17">
        <v>0</v>
      </c>
      <c r="I282" s="17">
        <v>0</v>
      </c>
      <c r="J282" s="17">
        <v>0</v>
      </c>
      <c r="K282" s="17">
        <v>0</v>
      </c>
      <c r="L282" s="17">
        <v>0</v>
      </c>
      <c r="M282" s="17">
        <v>0</v>
      </c>
      <c r="N282" s="17">
        <v>0</v>
      </c>
      <c r="O282" s="17">
        <v>0</v>
      </c>
      <c r="P282" s="17">
        <v>0</v>
      </c>
      <c r="Q282" s="17">
        <v>0</v>
      </c>
      <c r="R282" s="17">
        <v>0</v>
      </c>
      <c r="S282" s="17">
        <v>0</v>
      </c>
      <c r="T282" s="17">
        <v>0</v>
      </c>
      <c r="U282" s="17">
        <v>0</v>
      </c>
      <c r="V282" s="17">
        <v>0</v>
      </c>
      <c r="W282" s="17">
        <v>0</v>
      </c>
      <c r="X282" s="17">
        <v>0</v>
      </c>
      <c r="Y282" s="17">
        <v>0</v>
      </c>
      <c r="Z282" s="17">
        <v>0</v>
      </c>
      <c r="AA282" s="17">
        <v>0</v>
      </c>
      <c r="AB282" s="17">
        <v>0</v>
      </c>
      <c r="AC282" s="17">
        <v>0</v>
      </c>
      <c r="AD282" s="17">
        <v>0</v>
      </c>
    </row>
    <row r="283" spans="1:30" ht="13.5" thickBot="1" x14ac:dyDescent="0.25">
      <c r="A283" s="30" t="s">
        <v>24</v>
      </c>
      <c r="B283" s="31"/>
      <c r="C283" s="32">
        <v>87.946296721228521</v>
      </c>
      <c r="D283" s="32">
        <v>87.722094745497984</v>
      </c>
      <c r="E283" s="32">
        <v>76.620666712387276</v>
      </c>
      <c r="F283" s="32">
        <v>80.631550154045982</v>
      </c>
      <c r="G283" s="32">
        <v>69.860150177789166</v>
      </c>
      <c r="H283" s="32">
        <v>66.867050865927325</v>
      </c>
      <c r="I283" s="32">
        <v>62.920904875585137</v>
      </c>
      <c r="J283" s="32">
        <v>59.24127602407561</v>
      </c>
      <c r="K283" s="32">
        <v>57.358230567422304</v>
      </c>
      <c r="L283" s="32">
        <v>71.427565288328594</v>
      </c>
      <c r="M283" s="32">
        <v>98.631112981951858</v>
      </c>
      <c r="N283" s="32">
        <v>107.05392388675843</v>
      </c>
      <c r="O283" s="32">
        <v>105.99723778097017</v>
      </c>
      <c r="P283" s="32">
        <v>108.36262508089361</v>
      </c>
      <c r="Q283" s="32">
        <v>119.40067489864779</v>
      </c>
      <c r="R283" s="32">
        <v>119.36426914273051</v>
      </c>
      <c r="S283" s="32">
        <v>92.058611469676208</v>
      </c>
      <c r="T283" s="32">
        <v>62.218100507069977</v>
      </c>
      <c r="U283" s="32">
        <v>67.134423256481526</v>
      </c>
      <c r="V283" s="32">
        <v>47.1592428924533</v>
      </c>
      <c r="W283" s="32">
        <v>48.589213088983996</v>
      </c>
      <c r="X283" s="32">
        <v>56.905984473228429</v>
      </c>
      <c r="Y283" s="32">
        <v>54.218275563148303</v>
      </c>
      <c r="Z283" s="32">
        <v>54.752501920004399</v>
      </c>
      <c r="AA283" s="32">
        <v>55.384088087028111</v>
      </c>
      <c r="AB283" s="32">
        <v>57.444067597429523</v>
      </c>
      <c r="AC283" s="32">
        <v>63.172751021915289</v>
      </c>
      <c r="AD283" s="32">
        <v>64.364729917926255</v>
      </c>
    </row>
    <row r="284" spans="1:30" x14ac:dyDescent="0.2">
      <c r="A284" s="5" t="s">
        <v>25</v>
      </c>
      <c r="B284" s="6"/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1.0101239999999998</v>
      </c>
      <c r="W284" s="7">
        <v>0.46009595999999997</v>
      </c>
      <c r="X284" s="7">
        <v>5.9102999999999998E-4</v>
      </c>
      <c r="Y284" s="7">
        <v>0</v>
      </c>
      <c r="Z284" s="7">
        <v>1.2895199999999999E-3</v>
      </c>
      <c r="AA284" s="7">
        <v>0</v>
      </c>
      <c r="AB284" s="7">
        <v>0</v>
      </c>
      <c r="AC284" s="7">
        <v>0</v>
      </c>
      <c r="AD284" s="7">
        <v>0</v>
      </c>
    </row>
    <row r="285" spans="1:30" x14ac:dyDescent="0.2">
      <c r="A285" s="27" t="s">
        <v>26</v>
      </c>
      <c r="B285" s="28"/>
      <c r="C285" s="29">
        <v>0</v>
      </c>
      <c r="D285" s="29">
        <v>0</v>
      </c>
      <c r="E285" s="29">
        <v>0</v>
      </c>
      <c r="F285" s="29">
        <v>0</v>
      </c>
      <c r="G285" s="29">
        <v>0</v>
      </c>
      <c r="H285" s="29">
        <v>0</v>
      </c>
      <c r="I285" s="29">
        <v>0</v>
      </c>
      <c r="J285" s="29">
        <v>0</v>
      </c>
      <c r="K285" s="29">
        <v>0</v>
      </c>
      <c r="L285" s="29">
        <v>0</v>
      </c>
      <c r="M285" s="29">
        <v>0</v>
      </c>
      <c r="N285" s="29">
        <v>0</v>
      </c>
      <c r="O285" s="29">
        <v>0</v>
      </c>
      <c r="P285" s="29">
        <v>0</v>
      </c>
      <c r="Q285" s="29">
        <v>0</v>
      </c>
      <c r="R285" s="29">
        <v>0</v>
      </c>
      <c r="S285" s="29">
        <v>0</v>
      </c>
      <c r="T285" s="29">
        <v>0</v>
      </c>
      <c r="U285" s="29">
        <v>0</v>
      </c>
      <c r="V285" s="29">
        <v>0</v>
      </c>
      <c r="W285" s="29">
        <v>0</v>
      </c>
      <c r="X285" s="29">
        <v>0</v>
      </c>
      <c r="Y285" s="29">
        <v>0</v>
      </c>
      <c r="Z285" s="29">
        <v>0</v>
      </c>
      <c r="AA285" s="29">
        <v>0</v>
      </c>
      <c r="AB285" s="29">
        <v>0</v>
      </c>
      <c r="AC285" s="29">
        <v>0</v>
      </c>
      <c r="AD285" s="29">
        <v>0</v>
      </c>
    </row>
    <row r="286" spans="1:30" x14ac:dyDescent="0.2">
      <c r="A286" s="12" t="s">
        <v>27</v>
      </c>
      <c r="B286" s="33"/>
      <c r="C286" s="14">
        <v>0</v>
      </c>
      <c r="D286" s="14">
        <v>0</v>
      </c>
      <c r="E286" s="14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14">
        <v>0</v>
      </c>
      <c r="Q286" s="14">
        <v>0</v>
      </c>
      <c r="R286" s="14">
        <v>0</v>
      </c>
      <c r="S286" s="14">
        <v>0</v>
      </c>
      <c r="T286" s="14">
        <v>0</v>
      </c>
      <c r="U286" s="14">
        <v>0</v>
      </c>
      <c r="V286" s="14">
        <v>0</v>
      </c>
      <c r="W286" s="14">
        <v>0</v>
      </c>
      <c r="X286" s="14">
        <v>0</v>
      </c>
      <c r="Y286" s="14">
        <v>0</v>
      </c>
      <c r="Z286" s="14">
        <v>0</v>
      </c>
      <c r="AA286" s="14">
        <v>0</v>
      </c>
      <c r="AB286" s="14">
        <v>0</v>
      </c>
      <c r="AC286" s="14">
        <v>0</v>
      </c>
      <c r="AD286" s="14">
        <v>0</v>
      </c>
    </row>
    <row r="287" spans="1:30" x14ac:dyDescent="0.2">
      <c r="A287" s="12" t="s">
        <v>28</v>
      </c>
      <c r="B287" s="13"/>
      <c r="C287" s="14">
        <v>0</v>
      </c>
      <c r="D287" s="14">
        <v>0</v>
      </c>
      <c r="E287" s="1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14">
        <v>0</v>
      </c>
      <c r="Q287" s="14">
        <v>0</v>
      </c>
      <c r="R287" s="14">
        <v>0</v>
      </c>
      <c r="S287" s="14">
        <v>0</v>
      </c>
      <c r="T287" s="14">
        <v>0</v>
      </c>
      <c r="U287" s="14">
        <v>0</v>
      </c>
      <c r="V287" s="14">
        <v>1.0101239999999998</v>
      </c>
      <c r="W287" s="14">
        <v>0.46009595999999997</v>
      </c>
      <c r="X287" s="14">
        <v>5.9102999999999998E-4</v>
      </c>
      <c r="Y287" s="14">
        <v>0</v>
      </c>
      <c r="Z287" s="14">
        <v>1.2895199999999999E-3</v>
      </c>
      <c r="AA287" s="14">
        <v>0</v>
      </c>
      <c r="AB287" s="14">
        <v>0</v>
      </c>
      <c r="AC287" s="14">
        <v>0</v>
      </c>
      <c r="AD287" s="14">
        <v>0</v>
      </c>
    </row>
    <row r="288" spans="1:30" x14ac:dyDescent="0.2">
      <c r="A288" s="12" t="s">
        <v>29</v>
      </c>
      <c r="B288" s="13"/>
      <c r="C288" s="14">
        <v>0</v>
      </c>
      <c r="D288" s="14">
        <v>0</v>
      </c>
      <c r="E288" s="1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14">
        <v>0</v>
      </c>
      <c r="Q288" s="14">
        <v>0</v>
      </c>
      <c r="R288" s="14">
        <v>0</v>
      </c>
      <c r="S288" s="14">
        <v>0</v>
      </c>
      <c r="T288" s="14">
        <v>0</v>
      </c>
      <c r="U288" s="14">
        <v>0</v>
      </c>
      <c r="V288" s="14">
        <v>0</v>
      </c>
      <c r="W288" s="14">
        <v>0</v>
      </c>
      <c r="X288" s="14">
        <v>0</v>
      </c>
      <c r="Y288" s="14">
        <v>0</v>
      </c>
      <c r="Z288" s="14">
        <v>0</v>
      </c>
      <c r="AA288" s="14">
        <v>0</v>
      </c>
      <c r="AB288" s="14">
        <v>0</v>
      </c>
      <c r="AC288" s="14">
        <v>0</v>
      </c>
      <c r="AD288" s="14">
        <v>0</v>
      </c>
    </row>
    <row r="289" spans="1:30" x14ac:dyDescent="0.2">
      <c r="A289" s="35" t="s">
        <v>30</v>
      </c>
      <c r="B289" s="36"/>
      <c r="C289" s="37">
        <v>0</v>
      </c>
      <c r="D289" s="37">
        <v>0</v>
      </c>
      <c r="E289" s="37">
        <v>0</v>
      </c>
      <c r="F289" s="37">
        <v>0</v>
      </c>
      <c r="G289" s="37">
        <v>0</v>
      </c>
      <c r="H289" s="37">
        <v>0</v>
      </c>
      <c r="I289" s="37">
        <v>0</v>
      </c>
      <c r="J289" s="37">
        <v>0</v>
      </c>
      <c r="K289" s="37">
        <v>0</v>
      </c>
      <c r="L289" s="37">
        <v>0</v>
      </c>
      <c r="M289" s="37">
        <v>0</v>
      </c>
      <c r="N289" s="37">
        <v>0</v>
      </c>
      <c r="O289" s="37">
        <v>0</v>
      </c>
      <c r="P289" s="37">
        <v>0</v>
      </c>
      <c r="Q289" s="37">
        <v>0</v>
      </c>
      <c r="R289" s="37">
        <v>0</v>
      </c>
      <c r="S289" s="37">
        <v>0</v>
      </c>
      <c r="T289" s="37">
        <v>0</v>
      </c>
      <c r="U289" s="37">
        <v>0</v>
      </c>
      <c r="V289" s="37">
        <v>0</v>
      </c>
      <c r="W289" s="37">
        <v>0</v>
      </c>
      <c r="X289" s="37">
        <v>0</v>
      </c>
      <c r="Y289" s="37">
        <v>0</v>
      </c>
      <c r="Z289" s="37">
        <v>0</v>
      </c>
      <c r="AA289" s="37">
        <v>0</v>
      </c>
      <c r="AB289" s="37">
        <v>0</v>
      </c>
      <c r="AC289" s="37">
        <v>0</v>
      </c>
      <c r="AD289" s="37">
        <v>0</v>
      </c>
    </row>
    <row r="290" spans="1:30" x14ac:dyDescent="0.2">
      <c r="A290" s="38" t="s">
        <v>31</v>
      </c>
      <c r="B290" s="39"/>
      <c r="C290" s="40">
        <v>0</v>
      </c>
      <c r="D290" s="40">
        <v>0</v>
      </c>
      <c r="E290" s="40">
        <v>0</v>
      </c>
      <c r="F290" s="40">
        <v>0</v>
      </c>
      <c r="G290" s="40">
        <v>0</v>
      </c>
      <c r="H290" s="40">
        <v>0</v>
      </c>
      <c r="I290" s="40">
        <v>0</v>
      </c>
      <c r="J290" s="40">
        <v>0</v>
      </c>
      <c r="K290" s="40">
        <v>0</v>
      </c>
      <c r="L290" s="40">
        <v>0</v>
      </c>
      <c r="M290" s="40">
        <v>0</v>
      </c>
      <c r="N290" s="40">
        <v>0</v>
      </c>
      <c r="O290" s="40">
        <v>0</v>
      </c>
      <c r="P290" s="40">
        <v>0</v>
      </c>
      <c r="Q290" s="40">
        <v>0</v>
      </c>
      <c r="R290" s="40">
        <v>0</v>
      </c>
      <c r="S290" s="40">
        <v>0</v>
      </c>
      <c r="T290" s="40">
        <v>0</v>
      </c>
      <c r="U290" s="40">
        <v>0</v>
      </c>
      <c r="V290" s="40">
        <v>0</v>
      </c>
      <c r="W290" s="40">
        <v>0</v>
      </c>
      <c r="X290" s="40">
        <v>0</v>
      </c>
      <c r="Y290" s="40">
        <v>0</v>
      </c>
      <c r="Z290" s="40">
        <v>0</v>
      </c>
      <c r="AA290" s="40">
        <v>0</v>
      </c>
      <c r="AB290" s="40">
        <v>0</v>
      </c>
      <c r="AC290" s="40">
        <v>0</v>
      </c>
      <c r="AD290" s="40">
        <v>0</v>
      </c>
    </row>
    <row r="291" spans="1:30" x14ac:dyDescent="0.2">
      <c r="A291" s="38" t="s">
        <v>32</v>
      </c>
      <c r="B291" s="39"/>
      <c r="C291" s="40">
        <v>0</v>
      </c>
      <c r="D291" s="40">
        <v>0</v>
      </c>
      <c r="E291" s="40">
        <v>0</v>
      </c>
      <c r="F291" s="40">
        <v>0</v>
      </c>
      <c r="G291" s="40">
        <v>0</v>
      </c>
      <c r="H291" s="40">
        <v>0</v>
      </c>
      <c r="I291" s="40">
        <v>0</v>
      </c>
      <c r="J291" s="40">
        <v>0</v>
      </c>
      <c r="K291" s="40">
        <v>0</v>
      </c>
      <c r="L291" s="40">
        <v>0</v>
      </c>
      <c r="M291" s="40">
        <v>0</v>
      </c>
      <c r="N291" s="40">
        <v>0</v>
      </c>
      <c r="O291" s="40">
        <v>0</v>
      </c>
      <c r="P291" s="40">
        <v>0</v>
      </c>
      <c r="Q291" s="40">
        <v>0</v>
      </c>
      <c r="R291" s="40">
        <v>0</v>
      </c>
      <c r="S291" s="40">
        <v>0</v>
      </c>
      <c r="T291" s="40">
        <v>0</v>
      </c>
      <c r="U291" s="40">
        <v>0</v>
      </c>
      <c r="V291" s="40">
        <v>0</v>
      </c>
      <c r="W291" s="40">
        <v>0</v>
      </c>
      <c r="X291" s="40">
        <v>0</v>
      </c>
      <c r="Y291" s="40">
        <v>0</v>
      </c>
      <c r="Z291" s="40">
        <v>0</v>
      </c>
      <c r="AA291" s="40">
        <v>0</v>
      </c>
      <c r="AB291" s="40">
        <v>0</v>
      </c>
      <c r="AC291" s="40">
        <v>0</v>
      </c>
      <c r="AD291" s="40">
        <v>0</v>
      </c>
    </row>
    <row r="292" spans="1:30" ht="13.5" thickBot="1" x14ac:dyDescent="0.25">
      <c r="A292" s="41" t="s">
        <v>33</v>
      </c>
      <c r="B292" s="42"/>
      <c r="C292" s="43">
        <v>0</v>
      </c>
      <c r="D292" s="43">
        <v>0</v>
      </c>
      <c r="E292" s="43">
        <v>0</v>
      </c>
      <c r="F292" s="43">
        <v>0</v>
      </c>
      <c r="G292" s="43">
        <v>0</v>
      </c>
      <c r="H292" s="43">
        <v>0</v>
      </c>
      <c r="I292" s="43">
        <v>0</v>
      </c>
      <c r="J292" s="43">
        <v>0</v>
      </c>
      <c r="K292" s="43">
        <v>0</v>
      </c>
      <c r="L292" s="43">
        <v>0</v>
      </c>
      <c r="M292" s="43">
        <v>0</v>
      </c>
      <c r="N292" s="43">
        <v>0</v>
      </c>
      <c r="O292" s="43">
        <v>0</v>
      </c>
      <c r="P292" s="43">
        <v>0</v>
      </c>
      <c r="Q292" s="43">
        <v>0</v>
      </c>
      <c r="R292" s="43">
        <v>0</v>
      </c>
      <c r="S292" s="43">
        <v>0</v>
      </c>
      <c r="T292" s="43">
        <v>0</v>
      </c>
      <c r="U292" s="43">
        <v>0</v>
      </c>
      <c r="V292" s="43">
        <v>0</v>
      </c>
      <c r="W292" s="43">
        <v>0</v>
      </c>
      <c r="X292" s="43">
        <v>0</v>
      </c>
      <c r="Y292" s="43">
        <v>0</v>
      </c>
      <c r="Z292" s="43">
        <v>0</v>
      </c>
      <c r="AA292" s="43">
        <v>0</v>
      </c>
      <c r="AB292" s="43">
        <v>0</v>
      </c>
      <c r="AC292" s="43">
        <v>0</v>
      </c>
      <c r="AD292" s="43">
        <v>0</v>
      </c>
    </row>
    <row r="293" spans="1:30" ht="13.5" thickBot="1" x14ac:dyDescent="0.25">
      <c r="A293" s="44" t="s">
        <v>34</v>
      </c>
      <c r="B293" s="45"/>
      <c r="C293" s="46">
        <v>0</v>
      </c>
      <c r="D293" s="46">
        <v>0</v>
      </c>
      <c r="E293" s="46">
        <v>0</v>
      </c>
      <c r="F293" s="46">
        <v>0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0</v>
      </c>
      <c r="M293" s="46">
        <v>0</v>
      </c>
      <c r="N293" s="46">
        <v>0</v>
      </c>
      <c r="O293" s="46">
        <v>0</v>
      </c>
      <c r="P293" s="46">
        <v>0</v>
      </c>
      <c r="Q293" s="46">
        <v>0</v>
      </c>
      <c r="R293" s="46">
        <v>0</v>
      </c>
      <c r="S293" s="46">
        <v>0</v>
      </c>
      <c r="T293" s="46">
        <v>0</v>
      </c>
      <c r="U293" s="46">
        <v>0</v>
      </c>
      <c r="V293" s="46">
        <v>0</v>
      </c>
      <c r="W293" s="46">
        <v>0</v>
      </c>
      <c r="X293" s="46">
        <v>0</v>
      </c>
      <c r="Y293" s="46">
        <v>0</v>
      </c>
      <c r="Z293" s="46">
        <v>0</v>
      </c>
      <c r="AA293" s="46">
        <v>0</v>
      </c>
      <c r="AB293" s="46">
        <v>0</v>
      </c>
      <c r="AC293" s="46">
        <v>0</v>
      </c>
      <c r="AD293" s="46">
        <v>0</v>
      </c>
    </row>
    <row r="294" spans="1:30" ht="13.5" thickBot="1" x14ac:dyDescent="0.25">
      <c r="A294" s="44" t="s">
        <v>35</v>
      </c>
      <c r="B294" s="45"/>
      <c r="C294" s="46">
        <v>35.639684433234514</v>
      </c>
      <c r="D294" s="46">
        <v>68.797719399496231</v>
      </c>
      <c r="E294" s="46">
        <v>72.560327053640748</v>
      </c>
      <c r="F294" s="46">
        <v>75.162921280815809</v>
      </c>
      <c r="G294" s="46">
        <v>79.892206790768199</v>
      </c>
      <c r="H294" s="46">
        <v>85.766633760677635</v>
      </c>
      <c r="I294" s="46">
        <v>91.938500070835644</v>
      </c>
      <c r="J294" s="46">
        <v>98.348317853192512</v>
      </c>
      <c r="K294" s="46">
        <v>105.39763021708382</v>
      </c>
      <c r="L294" s="46">
        <v>108.13407214737074</v>
      </c>
      <c r="M294" s="46">
        <v>114.91568910503834</v>
      </c>
      <c r="N294" s="46">
        <v>118.60323720932568</v>
      </c>
      <c r="O294" s="46">
        <v>112.44608106929252</v>
      </c>
      <c r="P294" s="46">
        <v>98.215644504226731</v>
      </c>
      <c r="Q294" s="46">
        <v>86.810811309981702</v>
      </c>
      <c r="R294" s="46">
        <v>107.75171744666348</v>
      </c>
      <c r="S294" s="46">
        <v>123.43599273058791</v>
      </c>
      <c r="T294" s="46">
        <v>118.50527186583406</v>
      </c>
      <c r="U294" s="46">
        <v>118.65823624688311</v>
      </c>
      <c r="V294" s="46">
        <v>129.8221625579028</v>
      </c>
      <c r="W294" s="46">
        <v>142.2088182127639</v>
      </c>
      <c r="X294" s="46">
        <v>148.46263093137816</v>
      </c>
      <c r="Y294" s="46">
        <v>142.89134425915483</v>
      </c>
      <c r="Z294" s="46">
        <v>145.10725003149935</v>
      </c>
      <c r="AA294" s="46">
        <v>146.81381911201785</v>
      </c>
      <c r="AB294" s="46">
        <v>153.77881085010574</v>
      </c>
      <c r="AC294" s="46">
        <v>158.78293969768549</v>
      </c>
      <c r="AD294" s="46">
        <v>160.54909716932502</v>
      </c>
    </row>
    <row r="295" spans="1:30" ht="13.5" thickBot="1" x14ac:dyDescent="0.25">
      <c r="A295" s="44" t="s">
        <v>36</v>
      </c>
      <c r="B295" s="45"/>
      <c r="C295" s="47">
        <v>0</v>
      </c>
      <c r="D295" s="47">
        <v>0</v>
      </c>
      <c r="E295" s="47">
        <v>0</v>
      </c>
      <c r="F295" s="47">
        <v>0</v>
      </c>
      <c r="G295" s="47">
        <v>0</v>
      </c>
      <c r="H295" s="47">
        <v>0</v>
      </c>
      <c r="I295" s="47">
        <v>0</v>
      </c>
      <c r="J295" s="47">
        <v>0</v>
      </c>
      <c r="K295" s="47">
        <v>0</v>
      </c>
      <c r="L295" s="47">
        <v>0</v>
      </c>
      <c r="M295" s="47">
        <v>0</v>
      </c>
      <c r="N295" s="47">
        <v>0</v>
      </c>
      <c r="O295" s="47">
        <v>0</v>
      </c>
      <c r="P295" s="47">
        <v>0</v>
      </c>
      <c r="Q295" s="47">
        <v>0</v>
      </c>
      <c r="R295" s="47">
        <v>0</v>
      </c>
      <c r="S295" s="47">
        <v>0</v>
      </c>
      <c r="T295" s="47">
        <v>0</v>
      </c>
      <c r="U295" s="47">
        <v>0</v>
      </c>
      <c r="V295" s="47">
        <v>0</v>
      </c>
      <c r="W295" s="47">
        <v>0</v>
      </c>
      <c r="X295" s="47">
        <v>0</v>
      </c>
      <c r="Y295" s="47">
        <v>0</v>
      </c>
      <c r="Z295" s="47">
        <v>0</v>
      </c>
      <c r="AA295" s="47">
        <v>0</v>
      </c>
      <c r="AB295" s="47">
        <v>0</v>
      </c>
      <c r="AC295" s="47">
        <v>0</v>
      </c>
      <c r="AD295" s="47">
        <v>0</v>
      </c>
    </row>
    <row r="296" spans="1:30" x14ac:dyDescent="0.2">
      <c r="A296" s="35"/>
      <c r="B296" s="36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ht="13.5" thickBot="1" x14ac:dyDescent="0.25">
      <c r="A297" s="38"/>
      <c r="B297" s="39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ht="13.5" thickBot="1" x14ac:dyDescent="0.25">
      <c r="A298" s="44" t="s">
        <v>39</v>
      </c>
      <c r="B298" s="45"/>
      <c r="C298" s="47">
        <f t="shared" ref="C298:AA298" si="8">C260+C265+C269+C283+C284+C293+C294+C295</f>
        <v>184.03835100327714</v>
      </c>
      <c r="D298" s="47">
        <f t="shared" si="8"/>
        <v>200.81218124061678</v>
      </c>
      <c r="E298" s="47">
        <f t="shared" si="8"/>
        <v>199.29212203198392</v>
      </c>
      <c r="F298" s="47">
        <f t="shared" si="8"/>
        <v>206.76171887376637</v>
      </c>
      <c r="G298" s="47">
        <f t="shared" si="8"/>
        <v>213.32122528150026</v>
      </c>
      <c r="H298" s="47">
        <f t="shared" si="8"/>
        <v>215.42045192096663</v>
      </c>
      <c r="I298" s="47">
        <f t="shared" si="8"/>
        <v>212.98280764276944</v>
      </c>
      <c r="J298" s="47">
        <f t="shared" si="8"/>
        <v>220.35258589346756</v>
      </c>
      <c r="K298" s="47">
        <f t="shared" si="8"/>
        <v>226.38787284056301</v>
      </c>
      <c r="L298" s="47">
        <f t="shared" si="8"/>
        <v>248.45436623593736</v>
      </c>
      <c r="M298" s="47">
        <f t="shared" si="8"/>
        <v>285.90755074641669</v>
      </c>
      <c r="N298" s="47">
        <f t="shared" si="8"/>
        <v>293.82185703604955</v>
      </c>
      <c r="O298" s="47">
        <f t="shared" si="8"/>
        <v>278.25325347963735</v>
      </c>
      <c r="P298" s="47">
        <f t="shared" si="8"/>
        <v>261.02173801409754</v>
      </c>
      <c r="Q298" s="47">
        <f t="shared" si="8"/>
        <v>255.62318787850029</v>
      </c>
      <c r="R298" s="47">
        <f t="shared" si="8"/>
        <v>278.51505957222236</v>
      </c>
      <c r="S298" s="47">
        <f t="shared" si="8"/>
        <v>262.46397945903914</v>
      </c>
      <c r="T298" s="47">
        <f t="shared" si="8"/>
        <v>234.08342894904399</v>
      </c>
      <c r="U298" s="47">
        <f t="shared" si="8"/>
        <v>237.52030800817766</v>
      </c>
      <c r="V298" s="47">
        <f t="shared" si="8"/>
        <v>228.28711316616574</v>
      </c>
      <c r="W298" s="47">
        <f t="shared" si="8"/>
        <v>232.92138340451447</v>
      </c>
      <c r="X298" s="47">
        <f t="shared" si="8"/>
        <v>233.4437615138491</v>
      </c>
      <c r="Y298" s="47">
        <f t="shared" si="8"/>
        <v>222.42691741666405</v>
      </c>
      <c r="Z298" s="47">
        <f t="shared" si="8"/>
        <v>228.68376151939222</v>
      </c>
      <c r="AA298" s="47">
        <f t="shared" si="8"/>
        <v>227.57721299938694</v>
      </c>
      <c r="AB298" s="47">
        <f>AB260+AB265+AB269+AB283+AB284+AB293+AB294+AB295</f>
        <v>238.00409271124269</v>
      </c>
      <c r="AC298" s="47">
        <f>AC260+AC265+AC269+AC283+AC284+AC293+AC294+AC295</f>
        <v>249.41657367233952</v>
      </c>
      <c r="AD298" s="47">
        <f>AD260+AD265+AD269+AD283+AD284+AD293+AD294+AD295</f>
        <v>253.76061608198469</v>
      </c>
    </row>
    <row r="300" spans="1:30" x14ac:dyDescent="0.2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</row>
    <row r="301" spans="1:30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</row>
    <row r="302" spans="1:30" ht="45.75" thickBot="1" x14ac:dyDescent="0.3">
      <c r="A302" s="50" t="s">
        <v>52</v>
      </c>
      <c r="B302" s="51" t="s">
        <v>53</v>
      </c>
      <c r="C302" s="3">
        <v>1990</v>
      </c>
      <c r="D302" s="3">
        <v>1991</v>
      </c>
      <c r="E302" s="3">
        <v>1992</v>
      </c>
      <c r="F302" s="3">
        <v>1993</v>
      </c>
      <c r="G302" s="3">
        <v>1994</v>
      </c>
      <c r="H302" s="3">
        <v>1995</v>
      </c>
      <c r="I302" s="3">
        <v>1996</v>
      </c>
      <c r="J302" s="3">
        <v>1997</v>
      </c>
      <c r="K302" s="3">
        <v>1998</v>
      </c>
      <c r="L302" s="3">
        <v>1999</v>
      </c>
      <c r="M302" s="3">
        <v>2000</v>
      </c>
      <c r="N302" s="3">
        <v>2001</v>
      </c>
      <c r="O302" s="3">
        <v>2002</v>
      </c>
      <c r="P302" s="3">
        <v>2003</v>
      </c>
      <c r="Q302" s="3">
        <v>2004</v>
      </c>
      <c r="R302" s="3">
        <v>2005</v>
      </c>
      <c r="S302" s="3">
        <v>2006</v>
      </c>
      <c r="T302" s="3">
        <v>2007</v>
      </c>
      <c r="U302" s="3">
        <v>2008</v>
      </c>
      <c r="V302" s="3">
        <v>2009</v>
      </c>
      <c r="W302" s="3">
        <v>2010</v>
      </c>
      <c r="X302" s="3">
        <v>2011</v>
      </c>
      <c r="Y302" s="3">
        <v>2012</v>
      </c>
      <c r="Z302" s="3">
        <v>2013</v>
      </c>
      <c r="AA302" s="3">
        <v>2014</v>
      </c>
      <c r="AB302" s="3">
        <v>2015</v>
      </c>
      <c r="AC302" s="3">
        <v>2016</v>
      </c>
      <c r="AD302" s="3">
        <v>2017</v>
      </c>
    </row>
    <row r="303" spans="1:30" x14ac:dyDescent="0.2">
      <c r="A303" s="5" t="s">
        <v>1</v>
      </c>
      <c r="B303" s="6"/>
      <c r="C303" s="7">
        <v>0.20778845924002123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1.7662213194198522</v>
      </c>
      <c r="S303" s="7">
        <v>1.25464396891767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</row>
    <row r="304" spans="1:30" x14ac:dyDescent="0.2">
      <c r="A304" s="9" t="s">
        <v>2</v>
      </c>
      <c r="B304" s="10"/>
      <c r="C304" s="11">
        <v>0.20778845924002123</v>
      </c>
      <c r="D304" s="11">
        <v>0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0</v>
      </c>
      <c r="P304" s="11">
        <v>0</v>
      </c>
      <c r="Q304" s="11">
        <v>0</v>
      </c>
      <c r="R304" s="11">
        <v>1.7662213194198522</v>
      </c>
      <c r="S304" s="11">
        <v>1.25464396891767</v>
      </c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11">
        <v>0</v>
      </c>
      <c r="AC304" s="11">
        <v>0</v>
      </c>
      <c r="AD304" s="11">
        <v>0</v>
      </c>
    </row>
    <row r="305" spans="1:30" x14ac:dyDescent="0.2">
      <c r="A305" s="12" t="s">
        <v>3</v>
      </c>
      <c r="B305" s="13"/>
      <c r="C305" s="14">
        <v>0</v>
      </c>
      <c r="D305" s="14">
        <v>0</v>
      </c>
      <c r="E305" s="14">
        <v>0</v>
      </c>
      <c r="F305" s="14">
        <v>0</v>
      </c>
      <c r="G305" s="14">
        <v>0</v>
      </c>
      <c r="H305" s="14">
        <v>0</v>
      </c>
      <c r="I305" s="14">
        <v>0</v>
      </c>
      <c r="J305" s="14">
        <v>0</v>
      </c>
      <c r="K305" s="14">
        <v>0</v>
      </c>
      <c r="L305" s="14">
        <v>0</v>
      </c>
      <c r="M305" s="14">
        <v>0</v>
      </c>
      <c r="N305" s="14">
        <v>0</v>
      </c>
      <c r="O305" s="14">
        <v>0</v>
      </c>
      <c r="P305" s="14">
        <v>0</v>
      </c>
      <c r="Q305" s="14">
        <v>0</v>
      </c>
      <c r="R305" s="14">
        <v>0</v>
      </c>
      <c r="S305" s="14">
        <v>0</v>
      </c>
      <c r="T305" s="14">
        <v>0</v>
      </c>
      <c r="U305" s="14">
        <v>0</v>
      </c>
      <c r="V305" s="14">
        <v>0</v>
      </c>
      <c r="W305" s="14">
        <v>0</v>
      </c>
      <c r="X305" s="14">
        <v>0</v>
      </c>
      <c r="Y305" s="14">
        <v>0</v>
      </c>
      <c r="Z305" s="14">
        <v>0</v>
      </c>
      <c r="AA305" s="14">
        <v>0</v>
      </c>
      <c r="AB305" s="14">
        <v>0</v>
      </c>
      <c r="AC305" s="14">
        <v>0</v>
      </c>
      <c r="AD305" s="14">
        <v>0</v>
      </c>
    </row>
    <row r="306" spans="1:30" x14ac:dyDescent="0.2">
      <c r="A306" s="12" t="s">
        <v>4</v>
      </c>
      <c r="B306" s="13"/>
      <c r="C306" s="14">
        <v>0</v>
      </c>
      <c r="D306" s="14">
        <v>0</v>
      </c>
      <c r="E306" s="14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14">
        <v>0</v>
      </c>
      <c r="Q306" s="14">
        <v>0</v>
      </c>
      <c r="R306" s="14">
        <v>0</v>
      </c>
      <c r="S306" s="14">
        <v>0</v>
      </c>
      <c r="T306" s="14">
        <v>0</v>
      </c>
      <c r="U306" s="14">
        <v>0</v>
      </c>
      <c r="V306" s="14">
        <v>0</v>
      </c>
      <c r="W306" s="14">
        <v>0</v>
      </c>
      <c r="X306" s="14">
        <v>0</v>
      </c>
      <c r="Y306" s="14">
        <v>0</v>
      </c>
      <c r="Z306" s="14">
        <v>0</v>
      </c>
      <c r="AA306" s="14">
        <v>0</v>
      </c>
      <c r="AB306" s="14">
        <v>0</v>
      </c>
      <c r="AC306" s="14">
        <v>0</v>
      </c>
      <c r="AD306" s="14">
        <v>0</v>
      </c>
    </row>
    <row r="307" spans="1:30" ht="13.5" thickBot="1" x14ac:dyDescent="0.25">
      <c r="A307" s="15" t="s">
        <v>5</v>
      </c>
      <c r="B307" s="16"/>
      <c r="C307" s="17">
        <v>0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0</v>
      </c>
      <c r="S307" s="17">
        <v>0</v>
      </c>
      <c r="T307" s="17">
        <v>0</v>
      </c>
      <c r="U307" s="17">
        <v>0</v>
      </c>
      <c r="V307" s="17">
        <v>0</v>
      </c>
      <c r="W307" s="17">
        <v>0</v>
      </c>
      <c r="X307" s="17">
        <v>0</v>
      </c>
      <c r="Y307" s="17">
        <v>0</v>
      </c>
      <c r="Z307" s="17">
        <v>0</v>
      </c>
      <c r="AA307" s="17">
        <v>0</v>
      </c>
      <c r="AB307" s="17">
        <v>0</v>
      </c>
      <c r="AC307" s="17">
        <v>0</v>
      </c>
      <c r="AD307" s="17">
        <v>0</v>
      </c>
    </row>
    <row r="308" spans="1:30" x14ac:dyDescent="0.2">
      <c r="A308" s="18" t="s">
        <v>6</v>
      </c>
      <c r="B308" s="19"/>
      <c r="C308" s="20">
        <v>0</v>
      </c>
      <c r="D308" s="20">
        <v>0</v>
      </c>
      <c r="E308" s="20">
        <v>0</v>
      </c>
      <c r="F308" s="20">
        <v>0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>
        <v>0</v>
      </c>
      <c r="O308" s="20">
        <v>0</v>
      </c>
      <c r="P308" s="20">
        <v>0</v>
      </c>
      <c r="Q308" s="20">
        <v>0</v>
      </c>
      <c r="R308" s="20">
        <v>0</v>
      </c>
      <c r="S308" s="20">
        <v>0</v>
      </c>
      <c r="T308" s="20">
        <v>0</v>
      </c>
      <c r="U308" s="20">
        <v>0</v>
      </c>
      <c r="V308" s="20">
        <v>0</v>
      </c>
      <c r="W308" s="20">
        <v>0</v>
      </c>
      <c r="X308" s="20">
        <v>0</v>
      </c>
      <c r="Y308" s="20">
        <v>0</v>
      </c>
      <c r="Z308" s="20">
        <v>0</v>
      </c>
      <c r="AA308" s="20">
        <v>0</v>
      </c>
      <c r="AB308" s="20">
        <v>0</v>
      </c>
      <c r="AC308" s="20">
        <v>0</v>
      </c>
      <c r="AD308" s="20">
        <v>0</v>
      </c>
    </row>
    <row r="309" spans="1:30" x14ac:dyDescent="0.2">
      <c r="A309" s="9" t="s">
        <v>7</v>
      </c>
      <c r="B309" s="10"/>
      <c r="C309" s="11">
        <v>0</v>
      </c>
      <c r="D309" s="11">
        <v>0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1">
        <v>0</v>
      </c>
      <c r="N309" s="11">
        <v>0</v>
      </c>
      <c r="O309" s="11">
        <v>0</v>
      </c>
      <c r="P309" s="11">
        <v>0</v>
      </c>
      <c r="Q309" s="11">
        <v>0</v>
      </c>
      <c r="R309" s="11">
        <v>0</v>
      </c>
      <c r="S309" s="11">
        <v>0</v>
      </c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11">
        <v>0</v>
      </c>
      <c r="AC309" s="11">
        <v>0</v>
      </c>
      <c r="AD309" s="11">
        <v>0</v>
      </c>
    </row>
    <row r="310" spans="1:30" x14ac:dyDescent="0.2">
      <c r="A310" s="9" t="s">
        <v>8</v>
      </c>
      <c r="B310" s="10"/>
      <c r="C310" s="11">
        <v>0</v>
      </c>
      <c r="D310" s="11">
        <v>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0</v>
      </c>
      <c r="P310" s="11">
        <v>0</v>
      </c>
      <c r="Q310" s="11">
        <v>0</v>
      </c>
      <c r="R310" s="11">
        <v>0</v>
      </c>
      <c r="S310" s="11">
        <v>0</v>
      </c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11">
        <v>0</v>
      </c>
      <c r="AC310" s="11">
        <v>0</v>
      </c>
      <c r="AD310" s="11">
        <v>0</v>
      </c>
    </row>
    <row r="311" spans="1:30" ht="13.5" thickBot="1" x14ac:dyDescent="0.25">
      <c r="A311" s="15" t="s">
        <v>9</v>
      </c>
      <c r="B311" s="16"/>
      <c r="C311" s="17">
        <v>0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  <c r="I311" s="17">
        <v>0</v>
      </c>
      <c r="J311" s="17">
        <v>0</v>
      </c>
      <c r="K311" s="17">
        <v>0</v>
      </c>
      <c r="L311" s="17">
        <v>0</v>
      </c>
      <c r="M311" s="17">
        <v>0</v>
      </c>
      <c r="N311" s="17">
        <v>0</v>
      </c>
      <c r="O311" s="17">
        <v>0</v>
      </c>
      <c r="P311" s="17">
        <v>0</v>
      </c>
      <c r="Q311" s="17">
        <v>0</v>
      </c>
      <c r="R311" s="17">
        <v>0</v>
      </c>
      <c r="S311" s="17">
        <v>0</v>
      </c>
      <c r="T311" s="17">
        <v>0</v>
      </c>
      <c r="U311" s="17">
        <v>0</v>
      </c>
      <c r="V311" s="17">
        <v>0</v>
      </c>
      <c r="W311" s="17">
        <v>0</v>
      </c>
      <c r="X311" s="17">
        <v>0</v>
      </c>
      <c r="Y311" s="17">
        <v>0</v>
      </c>
      <c r="Z311" s="17">
        <v>0</v>
      </c>
      <c r="AA311" s="17">
        <v>0</v>
      </c>
      <c r="AB311" s="17">
        <v>0</v>
      </c>
      <c r="AC311" s="17">
        <v>0</v>
      </c>
      <c r="AD311" s="17">
        <v>0</v>
      </c>
    </row>
    <row r="312" spans="1:30" x14ac:dyDescent="0.2">
      <c r="A312" s="5" t="s">
        <v>10</v>
      </c>
      <c r="B312" s="6"/>
      <c r="C312" s="7">
        <v>16.311469343482266</v>
      </c>
      <c r="D312" s="7">
        <v>10.665182424548911</v>
      </c>
      <c r="E312" s="7">
        <v>11.170414387646744</v>
      </c>
      <c r="F312" s="7">
        <v>11.182635017231728</v>
      </c>
      <c r="G312" s="7">
        <v>13.125413943369193</v>
      </c>
      <c r="H312" s="7">
        <v>14.012172908055412</v>
      </c>
      <c r="I312" s="7">
        <v>11.935770642187888</v>
      </c>
      <c r="J312" s="7">
        <v>12.559511417753415</v>
      </c>
      <c r="K312" s="7">
        <v>12.8347825146042</v>
      </c>
      <c r="L312" s="7">
        <v>13.728695534987182</v>
      </c>
      <c r="M312" s="7">
        <v>14.333001662328982</v>
      </c>
      <c r="N312" s="7">
        <v>11.090210788801645</v>
      </c>
      <c r="O312" s="7">
        <v>9.4999262455674049</v>
      </c>
      <c r="P312" s="7">
        <v>8.0939827251868817</v>
      </c>
      <c r="Q312" s="7">
        <v>6.358921419809584</v>
      </c>
      <c r="R312" s="7">
        <v>8.453909707945618</v>
      </c>
      <c r="S312" s="7">
        <v>13.050613587492917</v>
      </c>
      <c r="T312" s="7">
        <v>14.002672444876257</v>
      </c>
      <c r="U312" s="7">
        <v>17.057063580285643</v>
      </c>
      <c r="V312" s="7">
        <v>9.0000274138098106</v>
      </c>
      <c r="W312" s="7">
        <v>9.8610102321789483</v>
      </c>
      <c r="X312" s="7">
        <v>9.4202643030809341</v>
      </c>
      <c r="Y312" s="7">
        <v>9.0262863764783319</v>
      </c>
      <c r="Z312" s="7">
        <v>9.56680384110898</v>
      </c>
      <c r="AA312" s="7">
        <v>8.5827176865765935</v>
      </c>
      <c r="AB312" s="7">
        <v>8.5608772915533144</v>
      </c>
      <c r="AC312" s="7">
        <v>9.1002001815145839</v>
      </c>
      <c r="AD312" s="7">
        <v>9.3911834404802264</v>
      </c>
    </row>
    <row r="313" spans="1:30" x14ac:dyDescent="0.2">
      <c r="A313" s="9" t="s">
        <v>11</v>
      </c>
      <c r="B313" s="10"/>
      <c r="C313" s="11">
        <v>0</v>
      </c>
      <c r="D313" s="11">
        <v>0</v>
      </c>
      <c r="E313" s="11">
        <v>0</v>
      </c>
      <c r="F313" s="11">
        <v>0</v>
      </c>
      <c r="G313" s="11">
        <v>0</v>
      </c>
      <c r="H313" s="11">
        <v>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0</v>
      </c>
      <c r="O313" s="11">
        <v>0</v>
      </c>
      <c r="P313" s="11">
        <v>0</v>
      </c>
      <c r="Q313" s="11">
        <v>0</v>
      </c>
      <c r="R313" s="11">
        <v>0</v>
      </c>
      <c r="S313" s="11">
        <v>0</v>
      </c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11">
        <v>0</v>
      </c>
      <c r="AC313" s="11">
        <v>0</v>
      </c>
      <c r="AD313" s="11">
        <v>0</v>
      </c>
    </row>
    <row r="314" spans="1:30" x14ac:dyDescent="0.2">
      <c r="A314" s="22" t="s">
        <v>12</v>
      </c>
      <c r="B314" s="23"/>
      <c r="C314" s="24">
        <v>0</v>
      </c>
      <c r="D314" s="24">
        <v>0</v>
      </c>
      <c r="E314" s="24">
        <v>0</v>
      </c>
      <c r="F314" s="24">
        <v>0</v>
      </c>
      <c r="G314" s="24">
        <v>0</v>
      </c>
      <c r="H314" s="24">
        <v>0</v>
      </c>
      <c r="I314" s="24">
        <v>0</v>
      </c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0</v>
      </c>
      <c r="P314" s="24">
        <v>0</v>
      </c>
      <c r="Q314" s="24">
        <v>0</v>
      </c>
      <c r="R314" s="24">
        <v>0</v>
      </c>
      <c r="S314" s="24">
        <v>0</v>
      </c>
      <c r="T314" s="24">
        <v>0</v>
      </c>
      <c r="U314" s="24">
        <v>0</v>
      </c>
      <c r="V314" s="24">
        <v>0</v>
      </c>
      <c r="W314" s="24">
        <v>0</v>
      </c>
      <c r="X314" s="24">
        <v>0</v>
      </c>
      <c r="Y314" s="24">
        <v>0</v>
      </c>
      <c r="Z314" s="24">
        <v>0</v>
      </c>
      <c r="AA314" s="24">
        <v>0</v>
      </c>
      <c r="AB314" s="24">
        <v>0</v>
      </c>
      <c r="AC314" s="24">
        <v>0</v>
      </c>
      <c r="AD314" s="24">
        <v>0</v>
      </c>
    </row>
    <row r="315" spans="1:30" x14ac:dyDescent="0.2">
      <c r="A315" s="12" t="s">
        <v>13</v>
      </c>
      <c r="B315" s="13"/>
      <c r="C315" s="14">
        <v>0</v>
      </c>
      <c r="D315" s="14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>
        <v>0</v>
      </c>
      <c r="R315" s="14">
        <v>0</v>
      </c>
      <c r="S315" s="14">
        <v>0</v>
      </c>
      <c r="T315" s="14">
        <v>0</v>
      </c>
      <c r="U315" s="14">
        <v>0</v>
      </c>
      <c r="V315" s="14">
        <v>0</v>
      </c>
      <c r="W315" s="14">
        <v>0</v>
      </c>
      <c r="X315" s="14">
        <v>0</v>
      </c>
      <c r="Y315" s="14">
        <v>0</v>
      </c>
      <c r="Z315" s="14">
        <v>0</v>
      </c>
      <c r="AA315" s="14">
        <v>0</v>
      </c>
      <c r="AB315" s="14">
        <v>0</v>
      </c>
      <c r="AC315" s="14">
        <v>0</v>
      </c>
      <c r="AD315" s="14">
        <v>0</v>
      </c>
    </row>
    <row r="316" spans="1:30" x14ac:dyDescent="0.2">
      <c r="A316" s="9" t="s">
        <v>14</v>
      </c>
      <c r="B316" s="10"/>
      <c r="C316" s="11">
        <v>0.38987161314660485</v>
      </c>
      <c r="D316" s="11">
        <v>9.4418448733664354E-2</v>
      </c>
      <c r="E316" s="11">
        <v>8.8864422337566459E-2</v>
      </c>
      <c r="F316" s="11">
        <v>9.9972475129762262E-2</v>
      </c>
      <c r="G316" s="11">
        <v>0.17217481827903502</v>
      </c>
      <c r="H316" s="11">
        <v>0.22216105584391616</v>
      </c>
      <c r="I316" s="11">
        <v>0.29991742538928684</v>
      </c>
      <c r="J316" s="11">
        <v>0.32768755736977634</v>
      </c>
      <c r="K316" s="11">
        <v>0.38878184772685326</v>
      </c>
      <c r="L316" s="11">
        <v>0.49430834925271344</v>
      </c>
      <c r="M316" s="11">
        <v>0.47209224366832181</v>
      </c>
      <c r="N316" s="11">
        <v>0.15587671974740236</v>
      </c>
      <c r="O316" s="11">
        <v>0.1560287280605579</v>
      </c>
      <c r="P316" s="11">
        <v>0.17576366385237185</v>
      </c>
      <c r="Q316" s="11">
        <v>0.16880112390002847</v>
      </c>
      <c r="R316" s="11">
        <v>0.33556716879212051</v>
      </c>
      <c r="S316" s="11">
        <v>0.68523644929746175</v>
      </c>
      <c r="T316" s="11">
        <v>0.56816777981842725</v>
      </c>
      <c r="U316" s="11">
        <v>0.43020405573314313</v>
      </c>
      <c r="V316" s="11">
        <v>0.12860385629782622</v>
      </c>
      <c r="W316" s="11">
        <v>0.10073523104923143</v>
      </c>
      <c r="X316" s="11">
        <v>7.9621234097361993E-2</v>
      </c>
      <c r="Y316" s="11">
        <v>6.8047250474488272E-2</v>
      </c>
      <c r="Z316" s="11">
        <v>7.0393313060855167E-2</v>
      </c>
      <c r="AA316" s="11">
        <v>6.670383046840335E-2</v>
      </c>
      <c r="AB316" s="11">
        <v>7.7224253141335159E-2</v>
      </c>
      <c r="AC316" s="11">
        <v>8.1278249348164452E-2</v>
      </c>
      <c r="AD316" s="11">
        <v>7.7050122164523102E-2</v>
      </c>
    </row>
    <row r="317" spans="1:30" x14ac:dyDescent="0.2">
      <c r="A317" s="12" t="s">
        <v>15</v>
      </c>
      <c r="B317" s="13"/>
      <c r="C317" s="14">
        <v>0</v>
      </c>
      <c r="D317" s="14">
        <v>0</v>
      </c>
      <c r="E317" s="14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14">
        <v>0</v>
      </c>
      <c r="Q317" s="14">
        <v>0</v>
      </c>
      <c r="R317" s="14">
        <v>0</v>
      </c>
      <c r="S317" s="14">
        <v>0</v>
      </c>
      <c r="T317" s="14">
        <v>0</v>
      </c>
      <c r="U317" s="14">
        <v>0</v>
      </c>
      <c r="V317" s="14">
        <v>0</v>
      </c>
      <c r="W317" s="14">
        <v>0</v>
      </c>
      <c r="X317" s="14">
        <v>0</v>
      </c>
      <c r="Y317" s="14">
        <v>0</v>
      </c>
      <c r="Z317" s="14">
        <v>0</v>
      </c>
      <c r="AA317" s="14">
        <v>0</v>
      </c>
      <c r="AB317" s="14">
        <v>0</v>
      </c>
      <c r="AC317" s="14">
        <v>0</v>
      </c>
      <c r="AD317" s="14">
        <v>0</v>
      </c>
    </row>
    <row r="318" spans="1:30" x14ac:dyDescent="0.2">
      <c r="A318" s="12" t="s">
        <v>16</v>
      </c>
      <c r="B318" s="13"/>
      <c r="C318" s="14">
        <v>9.7305672227467177</v>
      </c>
      <c r="D318" s="14">
        <v>2.09483935349202</v>
      </c>
      <c r="E318" s="14">
        <v>2.5210620790942926</v>
      </c>
      <c r="F318" s="14">
        <v>2.5741779810690439</v>
      </c>
      <c r="G318" s="14">
        <v>3.2905949028260553</v>
      </c>
      <c r="H318" s="14">
        <v>3.0638806870801654</v>
      </c>
      <c r="I318" s="14">
        <v>2.8682587066365692</v>
      </c>
      <c r="J318" s="14">
        <v>3.1442022949444235</v>
      </c>
      <c r="K318" s="14">
        <v>3.1092235302293436</v>
      </c>
      <c r="L318" s="14">
        <v>3.3187259728614635</v>
      </c>
      <c r="M318" s="14">
        <v>3.5385924939276818</v>
      </c>
      <c r="N318" s="14">
        <v>0.87759794853641027</v>
      </c>
      <c r="O318" s="14">
        <v>0.77011671577225205</v>
      </c>
      <c r="P318" s="14">
        <v>0.69467289148341704</v>
      </c>
      <c r="Q318" s="14">
        <v>0.67774369999774442</v>
      </c>
      <c r="R318" s="14">
        <v>0.34148066925728893</v>
      </c>
      <c r="S318" s="14">
        <v>0.68310123668260003</v>
      </c>
      <c r="T318" s="14">
        <v>0.62737248928634692</v>
      </c>
      <c r="U318" s="14">
        <v>0.37230772148547447</v>
      </c>
      <c r="V318" s="14">
        <v>0.11333938732758543</v>
      </c>
      <c r="W318" s="14">
        <v>8.5696031894438252E-2</v>
      </c>
      <c r="X318" s="14">
        <v>2.2805636251948275E-2</v>
      </c>
      <c r="Y318" s="14">
        <v>2.01527783717864E-2</v>
      </c>
      <c r="Z318" s="14">
        <v>4.4715650650878666E-2</v>
      </c>
      <c r="AA318" s="14">
        <v>3.3526410508073624E-2</v>
      </c>
      <c r="AB318" s="14">
        <v>3.3408006040252819E-2</v>
      </c>
      <c r="AC318" s="14">
        <v>3.0278299808364453E-2</v>
      </c>
      <c r="AD318" s="14">
        <v>4.1186605603365331E-2</v>
      </c>
    </row>
    <row r="319" spans="1:30" x14ac:dyDescent="0.2">
      <c r="A319" s="12" t="s">
        <v>17</v>
      </c>
      <c r="B319" s="13"/>
      <c r="C319" s="14">
        <v>0.47968904366062975</v>
      </c>
      <c r="D319" s="14">
        <v>1.775096630701976</v>
      </c>
      <c r="E319" s="14">
        <v>1.7291242843672454</v>
      </c>
      <c r="F319" s="14">
        <v>1.8076565694116697</v>
      </c>
      <c r="G319" s="14">
        <v>1.9175313488317467</v>
      </c>
      <c r="H319" s="14">
        <v>1.8932215398124075</v>
      </c>
      <c r="I319" s="14">
        <v>1.849207168163467</v>
      </c>
      <c r="J319" s="14">
        <v>1.8646511329124102</v>
      </c>
      <c r="K319" s="14">
        <v>2.0267829639702728</v>
      </c>
      <c r="L319" s="14">
        <v>2.1270364693651866</v>
      </c>
      <c r="M319" s="14">
        <v>2.3161328308478466</v>
      </c>
      <c r="N319" s="14">
        <v>3.5543161447512244</v>
      </c>
      <c r="O319" s="14">
        <v>2.5070305280435314</v>
      </c>
      <c r="P319" s="14">
        <v>1.5735515896662657</v>
      </c>
      <c r="Q319" s="14">
        <v>0.64677637700361479</v>
      </c>
      <c r="R319" s="14">
        <v>2.1324215174356884</v>
      </c>
      <c r="S319" s="14">
        <v>7.6271488000693264</v>
      </c>
      <c r="T319" s="14">
        <v>9.6128438687353555</v>
      </c>
      <c r="U319" s="14">
        <v>10.412206468160411</v>
      </c>
      <c r="V319" s="14">
        <v>4.1319826893149845</v>
      </c>
      <c r="W319" s="14">
        <v>5.2989801898812559</v>
      </c>
      <c r="X319" s="14">
        <v>5.1255576283553257</v>
      </c>
      <c r="Y319" s="14">
        <v>4.9433073876851692</v>
      </c>
      <c r="Z319" s="14">
        <v>5.9874707512255245</v>
      </c>
      <c r="AA319" s="14">
        <v>5.378492360086037</v>
      </c>
      <c r="AB319" s="14">
        <v>5.4599413461967048</v>
      </c>
      <c r="AC319" s="14">
        <v>5.8487382381735165</v>
      </c>
      <c r="AD319" s="14">
        <v>6.0188530219141105</v>
      </c>
    </row>
    <row r="320" spans="1:30" x14ac:dyDescent="0.2">
      <c r="A320" s="12" t="s">
        <v>18</v>
      </c>
      <c r="B320" s="13"/>
      <c r="C320" s="14">
        <v>5.7113414639283153</v>
      </c>
      <c r="D320" s="14">
        <v>6.7008279916212512</v>
      </c>
      <c r="E320" s="14">
        <v>6.8313636018476398</v>
      </c>
      <c r="F320" s="14">
        <v>6.7008279916212512</v>
      </c>
      <c r="G320" s="14">
        <v>7.7451128734323564</v>
      </c>
      <c r="H320" s="14">
        <v>8.8329096253189228</v>
      </c>
      <c r="I320" s="14">
        <v>6.9183873419985655</v>
      </c>
      <c r="J320" s="14">
        <v>7.2229704325268047</v>
      </c>
      <c r="K320" s="14">
        <v>7.3099941726777296</v>
      </c>
      <c r="L320" s="14">
        <v>7.7886247435078184</v>
      </c>
      <c r="M320" s="14">
        <v>8.0061840938851319</v>
      </c>
      <c r="N320" s="14">
        <v>6.5024199757666086</v>
      </c>
      <c r="O320" s="14">
        <v>6.0667502736910626</v>
      </c>
      <c r="P320" s="14">
        <v>5.6499945801848268</v>
      </c>
      <c r="Q320" s="14">
        <v>4.8656002189081962</v>
      </c>
      <c r="R320" s="14">
        <v>5.6444403524605207</v>
      </c>
      <c r="S320" s="14">
        <v>4.0551271014435279</v>
      </c>
      <c r="T320" s="14">
        <v>3.1942883070361279</v>
      </c>
      <c r="U320" s="14">
        <v>5.8423453349066135</v>
      </c>
      <c r="V320" s="14">
        <v>4.6261014808694148</v>
      </c>
      <c r="W320" s="14">
        <v>4.3755987793540232</v>
      </c>
      <c r="X320" s="14">
        <v>4.192279804376299</v>
      </c>
      <c r="Y320" s="14">
        <v>3.9947789599468893</v>
      </c>
      <c r="Z320" s="14">
        <v>3.4642241261717213</v>
      </c>
      <c r="AA320" s="14">
        <v>3.1039950855140805</v>
      </c>
      <c r="AB320" s="14">
        <v>2.9903036861750216</v>
      </c>
      <c r="AC320" s="14">
        <v>3.1399053941845381</v>
      </c>
      <c r="AD320" s="14">
        <v>3.2540936907982272</v>
      </c>
    </row>
    <row r="321" spans="1:30" x14ac:dyDescent="0.2">
      <c r="A321" s="22" t="s">
        <v>19</v>
      </c>
      <c r="B321" s="23"/>
      <c r="C321" s="24">
        <v>0</v>
      </c>
      <c r="D321" s="24">
        <v>0</v>
      </c>
      <c r="E321" s="24">
        <v>0</v>
      </c>
      <c r="F321" s="24">
        <v>0</v>
      </c>
      <c r="G321" s="24">
        <v>0</v>
      </c>
      <c r="H321" s="24">
        <v>0</v>
      </c>
      <c r="I321" s="24">
        <v>0</v>
      </c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0</v>
      </c>
      <c r="P321" s="24">
        <v>0</v>
      </c>
      <c r="Q321" s="24">
        <v>0</v>
      </c>
      <c r="R321" s="24">
        <v>0</v>
      </c>
      <c r="S321" s="24">
        <v>0</v>
      </c>
      <c r="T321" s="24">
        <v>0</v>
      </c>
      <c r="U321" s="24">
        <v>0</v>
      </c>
      <c r="V321" s="24">
        <v>0</v>
      </c>
      <c r="W321" s="24">
        <v>0</v>
      </c>
      <c r="X321" s="24">
        <v>0</v>
      </c>
      <c r="Y321" s="24">
        <v>0</v>
      </c>
      <c r="Z321" s="24">
        <v>0</v>
      </c>
      <c r="AA321" s="24">
        <v>0</v>
      </c>
      <c r="AB321" s="24">
        <v>0</v>
      </c>
      <c r="AC321" s="24">
        <v>0</v>
      </c>
      <c r="AD321" s="24">
        <v>0</v>
      </c>
    </row>
    <row r="322" spans="1:30" x14ac:dyDescent="0.2">
      <c r="A322" s="12" t="s">
        <v>20</v>
      </c>
      <c r="B322" s="13"/>
      <c r="C322" s="26">
        <v>0</v>
      </c>
      <c r="D322" s="26">
        <v>0</v>
      </c>
      <c r="E322" s="26">
        <v>0</v>
      </c>
      <c r="F322" s="26">
        <v>0</v>
      </c>
      <c r="G322" s="26">
        <v>0</v>
      </c>
      <c r="H322" s="26">
        <v>0</v>
      </c>
      <c r="I322" s="26">
        <v>0</v>
      </c>
      <c r="J322" s="26">
        <v>0</v>
      </c>
      <c r="K322" s="26">
        <v>0</v>
      </c>
      <c r="L322" s="26">
        <v>0</v>
      </c>
      <c r="M322" s="26">
        <v>0</v>
      </c>
      <c r="N322" s="26">
        <v>0</v>
      </c>
      <c r="O322" s="26">
        <v>0</v>
      </c>
      <c r="P322" s="26">
        <v>0</v>
      </c>
      <c r="Q322" s="26">
        <v>0</v>
      </c>
      <c r="R322" s="26">
        <v>0</v>
      </c>
      <c r="S322" s="26">
        <v>0</v>
      </c>
      <c r="T322" s="26">
        <v>0</v>
      </c>
      <c r="U322" s="26">
        <v>0</v>
      </c>
      <c r="V322" s="26">
        <v>0</v>
      </c>
      <c r="W322" s="26">
        <v>0</v>
      </c>
      <c r="X322" s="26">
        <v>0</v>
      </c>
      <c r="Y322" s="26">
        <v>0</v>
      </c>
      <c r="Z322" s="26">
        <v>0</v>
      </c>
      <c r="AA322" s="26">
        <v>0</v>
      </c>
      <c r="AB322" s="26">
        <v>0</v>
      </c>
      <c r="AC322" s="26">
        <v>0</v>
      </c>
      <c r="AD322" s="26">
        <v>0</v>
      </c>
    </row>
    <row r="323" spans="1:30" x14ac:dyDescent="0.2">
      <c r="A323" s="9" t="s">
        <v>21</v>
      </c>
      <c r="B323" s="10"/>
      <c r="C323" s="11">
        <v>0</v>
      </c>
      <c r="D323" s="11">
        <v>0</v>
      </c>
      <c r="E323" s="11">
        <v>0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11">
        <v>0</v>
      </c>
      <c r="AC323" s="11">
        <v>0</v>
      </c>
      <c r="AD323" s="11">
        <v>0</v>
      </c>
    </row>
    <row r="324" spans="1:30" x14ac:dyDescent="0.2">
      <c r="A324" s="27" t="s">
        <v>22</v>
      </c>
      <c r="B324" s="28"/>
      <c r="C324" s="29">
        <v>0</v>
      </c>
      <c r="D324" s="29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  <c r="P324" s="29">
        <v>0</v>
      </c>
      <c r="Q324" s="29">
        <v>0</v>
      </c>
      <c r="R324" s="29">
        <v>0</v>
      </c>
      <c r="S324" s="29">
        <v>0</v>
      </c>
      <c r="T324" s="29">
        <v>0</v>
      </c>
      <c r="U324" s="29">
        <v>0</v>
      </c>
      <c r="V324" s="29">
        <v>0</v>
      </c>
      <c r="W324" s="29">
        <v>0</v>
      </c>
      <c r="X324" s="29">
        <v>0</v>
      </c>
      <c r="Y324" s="29">
        <v>0</v>
      </c>
      <c r="Z324" s="29">
        <v>0</v>
      </c>
      <c r="AA324" s="29">
        <v>0</v>
      </c>
      <c r="AB324" s="29">
        <v>0</v>
      </c>
      <c r="AC324" s="29">
        <v>0</v>
      </c>
      <c r="AD324" s="29">
        <v>0</v>
      </c>
    </row>
    <row r="325" spans="1:30" ht="13.5" thickBot="1" x14ac:dyDescent="0.25">
      <c r="A325" s="15" t="s">
        <v>23</v>
      </c>
      <c r="B325" s="16"/>
      <c r="C325" s="17">
        <v>0</v>
      </c>
      <c r="D325" s="17">
        <v>0</v>
      </c>
      <c r="E325" s="17">
        <v>0</v>
      </c>
      <c r="F325" s="17">
        <v>0</v>
      </c>
      <c r="G325" s="17">
        <v>0</v>
      </c>
      <c r="H325" s="17">
        <v>0</v>
      </c>
      <c r="I325" s="17">
        <v>0</v>
      </c>
      <c r="J325" s="17">
        <v>0</v>
      </c>
      <c r="K325" s="17">
        <v>0</v>
      </c>
      <c r="L325" s="17">
        <v>0</v>
      </c>
      <c r="M325" s="17">
        <v>0</v>
      </c>
      <c r="N325" s="17">
        <v>0</v>
      </c>
      <c r="O325" s="17">
        <v>0</v>
      </c>
      <c r="P325" s="17">
        <v>0</v>
      </c>
      <c r="Q325" s="17">
        <v>0</v>
      </c>
      <c r="R325" s="17">
        <v>0</v>
      </c>
      <c r="S325" s="17">
        <v>0</v>
      </c>
      <c r="T325" s="17">
        <v>0</v>
      </c>
      <c r="U325" s="17">
        <v>0</v>
      </c>
      <c r="V325" s="17">
        <v>0</v>
      </c>
      <c r="W325" s="17">
        <v>0</v>
      </c>
      <c r="X325" s="17">
        <v>0</v>
      </c>
      <c r="Y325" s="17">
        <v>0</v>
      </c>
      <c r="Z325" s="17">
        <v>0</v>
      </c>
      <c r="AA325" s="17">
        <v>0</v>
      </c>
      <c r="AB325" s="17">
        <v>0</v>
      </c>
      <c r="AC325" s="17">
        <v>0</v>
      </c>
      <c r="AD325" s="17">
        <v>0</v>
      </c>
    </row>
    <row r="326" spans="1:30" ht="13.5" thickBot="1" x14ac:dyDescent="0.25">
      <c r="A326" s="30" t="s">
        <v>24</v>
      </c>
      <c r="B326" s="31"/>
      <c r="C326" s="32">
        <v>4.0846464589133404</v>
      </c>
      <c r="D326" s="32">
        <v>4.1108446805345871</v>
      </c>
      <c r="E326" s="32">
        <v>3.6263068882639438</v>
      </c>
      <c r="F326" s="32">
        <v>3.8583429846813546</v>
      </c>
      <c r="G326" s="32">
        <v>3.3843007074345572</v>
      </c>
      <c r="H326" s="32">
        <v>3.2844994461533288</v>
      </c>
      <c r="I326" s="32">
        <v>3.1396436996622099</v>
      </c>
      <c r="J326" s="32">
        <v>3.0097174429471036</v>
      </c>
      <c r="K326" s="32">
        <v>2.9753155676572121</v>
      </c>
      <c r="L326" s="32">
        <v>3.4727128136780689</v>
      </c>
      <c r="M326" s="32">
        <v>4.5760143154062218</v>
      </c>
      <c r="N326" s="32">
        <v>4.7938406552979229</v>
      </c>
      <c r="O326" s="32">
        <v>5.9811731335925105</v>
      </c>
      <c r="P326" s="32">
        <v>7.3506508610931443</v>
      </c>
      <c r="Q326" s="32">
        <v>9.4333335242502194</v>
      </c>
      <c r="R326" s="32">
        <v>8.1489586885253491</v>
      </c>
      <c r="S326" s="32">
        <v>4.176084088643452</v>
      </c>
      <c r="T326" s="32">
        <v>5.0982472753705554</v>
      </c>
      <c r="U326" s="32">
        <v>4.3843509591021936</v>
      </c>
      <c r="V326" s="32">
        <v>3.2619742457337781</v>
      </c>
      <c r="W326" s="32">
        <v>3.3608843568203257</v>
      </c>
      <c r="X326" s="32">
        <v>3.936150039624625</v>
      </c>
      <c r="Y326" s="32">
        <v>3.75024295742858</v>
      </c>
      <c r="Z326" s="32">
        <v>3.7871950480596959</v>
      </c>
      <c r="AA326" s="32">
        <v>3.8308814536173816</v>
      </c>
      <c r="AB326" s="32">
        <v>3.9733689003516872</v>
      </c>
      <c r="AC326" s="32">
        <v>4.3696182174844891</v>
      </c>
      <c r="AD326" s="32">
        <v>4.4520666246633969</v>
      </c>
    </row>
    <row r="327" spans="1:30" x14ac:dyDescent="0.2">
      <c r="A327" s="5" t="s">
        <v>25</v>
      </c>
      <c r="B327" s="6"/>
      <c r="C327" s="7">
        <v>0</v>
      </c>
      <c r="D327" s="7">
        <v>0</v>
      </c>
      <c r="E327" s="7">
        <v>0</v>
      </c>
      <c r="F327" s="7">
        <v>0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  <c r="P327" s="7">
        <v>0</v>
      </c>
      <c r="Q327" s="7">
        <v>0</v>
      </c>
      <c r="R327" s="7">
        <v>0</v>
      </c>
      <c r="S327" s="7">
        <v>0</v>
      </c>
      <c r="T327" s="7">
        <v>0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7">
        <v>0</v>
      </c>
      <c r="AA327" s="7">
        <v>0</v>
      </c>
      <c r="AB327" s="7">
        <v>0</v>
      </c>
      <c r="AC327" s="7">
        <v>0</v>
      </c>
      <c r="AD327" s="7">
        <v>0</v>
      </c>
    </row>
    <row r="328" spans="1:30" x14ac:dyDescent="0.2">
      <c r="A328" s="27" t="s">
        <v>26</v>
      </c>
      <c r="B328" s="28"/>
      <c r="C328" s="29">
        <v>0</v>
      </c>
      <c r="D328" s="29">
        <v>0</v>
      </c>
      <c r="E328" s="29">
        <v>0</v>
      </c>
      <c r="F328" s="29">
        <v>0</v>
      </c>
      <c r="G328" s="29">
        <v>0</v>
      </c>
      <c r="H328" s="29">
        <v>0</v>
      </c>
      <c r="I328" s="29">
        <v>0</v>
      </c>
      <c r="J328" s="29">
        <v>0</v>
      </c>
      <c r="K328" s="29">
        <v>0</v>
      </c>
      <c r="L328" s="29">
        <v>0</v>
      </c>
      <c r="M328" s="29">
        <v>0</v>
      </c>
      <c r="N328" s="29">
        <v>0</v>
      </c>
      <c r="O328" s="29">
        <v>0</v>
      </c>
      <c r="P328" s="29">
        <v>0</v>
      </c>
      <c r="Q328" s="29">
        <v>0</v>
      </c>
      <c r="R328" s="29">
        <v>0</v>
      </c>
      <c r="S328" s="29">
        <v>0</v>
      </c>
      <c r="T328" s="29">
        <v>0</v>
      </c>
      <c r="U328" s="29">
        <v>0</v>
      </c>
      <c r="V328" s="29">
        <v>0</v>
      </c>
      <c r="W328" s="29">
        <v>0</v>
      </c>
      <c r="X328" s="29">
        <v>0</v>
      </c>
      <c r="Y328" s="29">
        <v>0</v>
      </c>
      <c r="Z328" s="29">
        <v>0</v>
      </c>
      <c r="AA328" s="29">
        <v>0</v>
      </c>
      <c r="AB328" s="29">
        <v>0</v>
      </c>
      <c r="AC328" s="29">
        <v>0</v>
      </c>
      <c r="AD328" s="29">
        <v>0</v>
      </c>
    </row>
    <row r="329" spans="1:30" x14ac:dyDescent="0.2">
      <c r="A329" s="12" t="s">
        <v>27</v>
      </c>
      <c r="B329" s="33"/>
      <c r="C329" s="14">
        <v>0</v>
      </c>
      <c r="D329" s="14">
        <v>0</v>
      </c>
      <c r="E329" s="14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14">
        <v>0</v>
      </c>
      <c r="Q329" s="14">
        <v>0</v>
      </c>
      <c r="R329" s="14">
        <v>0</v>
      </c>
      <c r="S329" s="14">
        <v>0</v>
      </c>
      <c r="T329" s="14">
        <v>0</v>
      </c>
      <c r="U329" s="14">
        <v>0</v>
      </c>
      <c r="V329" s="14">
        <v>0</v>
      </c>
      <c r="W329" s="14">
        <v>0</v>
      </c>
      <c r="X329" s="14">
        <v>0</v>
      </c>
      <c r="Y329" s="14">
        <v>0</v>
      </c>
      <c r="Z329" s="14">
        <v>0</v>
      </c>
      <c r="AA329" s="14">
        <v>0</v>
      </c>
      <c r="AB329" s="14">
        <v>0</v>
      </c>
      <c r="AC329" s="14">
        <v>0</v>
      </c>
      <c r="AD329" s="14">
        <v>0</v>
      </c>
    </row>
    <row r="330" spans="1:30" x14ac:dyDescent="0.2">
      <c r="A330" s="12" t="s">
        <v>28</v>
      </c>
      <c r="B330" s="13"/>
      <c r="C330" s="14">
        <v>0</v>
      </c>
      <c r="D330" s="14">
        <v>0</v>
      </c>
      <c r="E330" s="14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14">
        <v>0</v>
      </c>
      <c r="Q330" s="14">
        <v>0</v>
      </c>
      <c r="R330" s="14">
        <v>0</v>
      </c>
      <c r="S330" s="14">
        <v>0</v>
      </c>
      <c r="T330" s="14">
        <v>0</v>
      </c>
      <c r="U330" s="14">
        <v>0</v>
      </c>
      <c r="V330" s="14">
        <v>0</v>
      </c>
      <c r="W330" s="14">
        <v>0</v>
      </c>
      <c r="X330" s="14">
        <v>0</v>
      </c>
      <c r="Y330" s="14">
        <v>0</v>
      </c>
      <c r="Z330" s="14">
        <v>0</v>
      </c>
      <c r="AA330" s="14">
        <v>0</v>
      </c>
      <c r="AB330" s="14">
        <v>0</v>
      </c>
      <c r="AC330" s="14">
        <v>0</v>
      </c>
      <c r="AD330" s="14">
        <v>0</v>
      </c>
    </row>
    <row r="331" spans="1:30" x14ac:dyDescent="0.2">
      <c r="A331" s="12" t="s">
        <v>29</v>
      </c>
      <c r="B331" s="13"/>
      <c r="C331" s="14">
        <v>0</v>
      </c>
      <c r="D331" s="14">
        <v>0</v>
      </c>
      <c r="E331" s="14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14">
        <v>0</v>
      </c>
      <c r="Q331" s="14">
        <v>0</v>
      </c>
      <c r="R331" s="14">
        <v>0</v>
      </c>
      <c r="S331" s="14">
        <v>0</v>
      </c>
      <c r="T331" s="14">
        <v>0</v>
      </c>
      <c r="U331" s="14">
        <v>0</v>
      </c>
      <c r="V331" s="14">
        <v>0</v>
      </c>
      <c r="W331" s="14">
        <v>0</v>
      </c>
      <c r="X331" s="14">
        <v>0</v>
      </c>
      <c r="Y331" s="14">
        <v>0</v>
      </c>
      <c r="Z331" s="14">
        <v>0</v>
      </c>
      <c r="AA331" s="14">
        <v>0</v>
      </c>
      <c r="AB331" s="14">
        <v>0</v>
      </c>
      <c r="AC331" s="14">
        <v>0</v>
      </c>
      <c r="AD331" s="14">
        <v>0</v>
      </c>
    </row>
    <row r="332" spans="1:30" x14ac:dyDescent="0.2">
      <c r="A332" s="35" t="s">
        <v>30</v>
      </c>
      <c r="B332" s="36"/>
      <c r="C332" s="37">
        <v>0</v>
      </c>
      <c r="D332" s="37">
        <v>0</v>
      </c>
      <c r="E332" s="37">
        <v>0</v>
      </c>
      <c r="F332" s="37">
        <v>0</v>
      </c>
      <c r="G332" s="37">
        <v>0</v>
      </c>
      <c r="H332" s="37">
        <v>0</v>
      </c>
      <c r="I332" s="37">
        <v>0</v>
      </c>
      <c r="J332" s="37">
        <v>0</v>
      </c>
      <c r="K332" s="37">
        <v>0</v>
      </c>
      <c r="L332" s="37">
        <v>0</v>
      </c>
      <c r="M332" s="37">
        <v>0</v>
      </c>
      <c r="N332" s="37">
        <v>0</v>
      </c>
      <c r="O332" s="37">
        <v>0</v>
      </c>
      <c r="P332" s="37">
        <v>0</v>
      </c>
      <c r="Q332" s="37">
        <v>0</v>
      </c>
      <c r="R332" s="37">
        <v>0</v>
      </c>
      <c r="S332" s="37">
        <v>0</v>
      </c>
      <c r="T332" s="37">
        <v>0</v>
      </c>
      <c r="U332" s="37">
        <v>0</v>
      </c>
      <c r="V332" s="37">
        <v>0</v>
      </c>
      <c r="W332" s="37">
        <v>0</v>
      </c>
      <c r="X332" s="37">
        <v>0</v>
      </c>
      <c r="Y332" s="37">
        <v>0</v>
      </c>
      <c r="Z332" s="37">
        <v>0</v>
      </c>
      <c r="AA332" s="37">
        <v>0</v>
      </c>
      <c r="AB332" s="37">
        <v>0</v>
      </c>
      <c r="AC332" s="37">
        <v>0</v>
      </c>
      <c r="AD332" s="37">
        <v>0</v>
      </c>
    </row>
    <row r="333" spans="1:30" x14ac:dyDescent="0.2">
      <c r="A333" s="38" t="s">
        <v>31</v>
      </c>
      <c r="B333" s="39"/>
      <c r="C333" s="40">
        <v>0</v>
      </c>
      <c r="D333" s="40">
        <v>0</v>
      </c>
      <c r="E333" s="40">
        <v>0</v>
      </c>
      <c r="F333" s="40">
        <v>0</v>
      </c>
      <c r="G333" s="40">
        <v>0</v>
      </c>
      <c r="H333" s="40">
        <v>0</v>
      </c>
      <c r="I333" s="40">
        <v>0</v>
      </c>
      <c r="J333" s="40">
        <v>0</v>
      </c>
      <c r="K333" s="40">
        <v>0</v>
      </c>
      <c r="L333" s="40">
        <v>0</v>
      </c>
      <c r="M333" s="40">
        <v>0</v>
      </c>
      <c r="N333" s="40">
        <v>0</v>
      </c>
      <c r="O333" s="40">
        <v>0</v>
      </c>
      <c r="P333" s="40">
        <v>0</v>
      </c>
      <c r="Q333" s="40">
        <v>0</v>
      </c>
      <c r="R333" s="40">
        <v>0</v>
      </c>
      <c r="S333" s="40">
        <v>0</v>
      </c>
      <c r="T333" s="40">
        <v>0</v>
      </c>
      <c r="U333" s="40">
        <v>0</v>
      </c>
      <c r="V333" s="40">
        <v>0</v>
      </c>
      <c r="W333" s="40">
        <v>0</v>
      </c>
      <c r="X333" s="40">
        <v>0</v>
      </c>
      <c r="Y333" s="40">
        <v>0</v>
      </c>
      <c r="Z333" s="40">
        <v>0</v>
      </c>
      <c r="AA333" s="40">
        <v>0</v>
      </c>
      <c r="AB333" s="40">
        <v>0</v>
      </c>
      <c r="AC333" s="40">
        <v>0</v>
      </c>
      <c r="AD333" s="40">
        <v>0</v>
      </c>
    </row>
    <row r="334" spans="1:30" x14ac:dyDescent="0.2">
      <c r="A334" s="38" t="s">
        <v>32</v>
      </c>
      <c r="B334" s="39"/>
      <c r="C334" s="40">
        <v>0</v>
      </c>
      <c r="D334" s="40">
        <v>0</v>
      </c>
      <c r="E334" s="40">
        <v>0</v>
      </c>
      <c r="F334" s="40">
        <v>0</v>
      </c>
      <c r="G334" s="40">
        <v>0</v>
      </c>
      <c r="H334" s="40">
        <v>0</v>
      </c>
      <c r="I334" s="40">
        <v>0</v>
      </c>
      <c r="J334" s="40">
        <v>0</v>
      </c>
      <c r="K334" s="40">
        <v>0</v>
      </c>
      <c r="L334" s="40">
        <v>0</v>
      </c>
      <c r="M334" s="40">
        <v>0</v>
      </c>
      <c r="N334" s="40">
        <v>0</v>
      </c>
      <c r="O334" s="40">
        <v>0</v>
      </c>
      <c r="P334" s="40">
        <v>0</v>
      </c>
      <c r="Q334" s="40">
        <v>0</v>
      </c>
      <c r="R334" s="40">
        <v>0</v>
      </c>
      <c r="S334" s="40">
        <v>0</v>
      </c>
      <c r="T334" s="40">
        <v>0</v>
      </c>
      <c r="U334" s="40">
        <v>0</v>
      </c>
      <c r="V334" s="40">
        <v>0</v>
      </c>
      <c r="W334" s="40">
        <v>0</v>
      </c>
      <c r="X334" s="40">
        <v>0</v>
      </c>
      <c r="Y334" s="40">
        <v>0</v>
      </c>
      <c r="Z334" s="40">
        <v>0</v>
      </c>
      <c r="AA334" s="40">
        <v>0</v>
      </c>
      <c r="AB334" s="40">
        <v>0</v>
      </c>
      <c r="AC334" s="40">
        <v>0</v>
      </c>
      <c r="AD334" s="40">
        <v>0</v>
      </c>
    </row>
    <row r="335" spans="1:30" ht="13.5" thickBot="1" x14ac:dyDescent="0.25">
      <c r="A335" s="41" t="s">
        <v>33</v>
      </c>
      <c r="B335" s="42"/>
      <c r="C335" s="43">
        <v>0</v>
      </c>
      <c r="D335" s="43">
        <v>0</v>
      </c>
      <c r="E335" s="43">
        <v>0</v>
      </c>
      <c r="F335" s="43">
        <v>0</v>
      </c>
      <c r="G335" s="43">
        <v>0</v>
      </c>
      <c r="H335" s="43">
        <v>0</v>
      </c>
      <c r="I335" s="43">
        <v>0</v>
      </c>
      <c r="J335" s="43">
        <v>0</v>
      </c>
      <c r="K335" s="43">
        <v>0</v>
      </c>
      <c r="L335" s="43">
        <v>0</v>
      </c>
      <c r="M335" s="43">
        <v>0</v>
      </c>
      <c r="N335" s="43">
        <v>0</v>
      </c>
      <c r="O335" s="43">
        <v>0</v>
      </c>
      <c r="P335" s="43">
        <v>0</v>
      </c>
      <c r="Q335" s="43">
        <v>0</v>
      </c>
      <c r="R335" s="43">
        <v>0</v>
      </c>
      <c r="S335" s="43">
        <v>0</v>
      </c>
      <c r="T335" s="43">
        <v>0</v>
      </c>
      <c r="U335" s="43">
        <v>0</v>
      </c>
      <c r="V335" s="43">
        <v>0</v>
      </c>
      <c r="W335" s="43">
        <v>0</v>
      </c>
      <c r="X335" s="43">
        <v>0</v>
      </c>
      <c r="Y335" s="43">
        <v>0</v>
      </c>
      <c r="Z335" s="43">
        <v>0</v>
      </c>
      <c r="AA335" s="43">
        <v>0</v>
      </c>
      <c r="AB335" s="43">
        <v>0</v>
      </c>
      <c r="AC335" s="43">
        <v>0</v>
      </c>
      <c r="AD335" s="43">
        <v>0</v>
      </c>
    </row>
    <row r="336" spans="1:30" ht="13.5" thickBot="1" x14ac:dyDescent="0.25">
      <c r="A336" s="44" t="s">
        <v>34</v>
      </c>
      <c r="B336" s="45"/>
      <c r="C336" s="46">
        <v>0</v>
      </c>
      <c r="D336" s="46">
        <v>0</v>
      </c>
      <c r="E336" s="46">
        <v>0</v>
      </c>
      <c r="F336" s="46">
        <v>0</v>
      </c>
      <c r="G336" s="46">
        <v>0</v>
      </c>
      <c r="H336" s="46">
        <v>0</v>
      </c>
      <c r="I336" s="46">
        <v>0</v>
      </c>
      <c r="J336" s="46">
        <v>0</v>
      </c>
      <c r="K336" s="46">
        <v>0</v>
      </c>
      <c r="L336" s="46">
        <v>0</v>
      </c>
      <c r="M336" s="46">
        <v>0</v>
      </c>
      <c r="N336" s="46">
        <v>0</v>
      </c>
      <c r="O336" s="46">
        <v>0</v>
      </c>
      <c r="P336" s="46">
        <v>0</v>
      </c>
      <c r="Q336" s="46">
        <v>0</v>
      </c>
      <c r="R336" s="46">
        <v>0</v>
      </c>
      <c r="S336" s="46">
        <v>0</v>
      </c>
      <c r="T336" s="46">
        <v>0</v>
      </c>
      <c r="U336" s="46">
        <v>0</v>
      </c>
      <c r="V336" s="46">
        <v>0</v>
      </c>
      <c r="W336" s="46">
        <v>0</v>
      </c>
      <c r="X336" s="46">
        <v>0</v>
      </c>
      <c r="Y336" s="46">
        <v>0</v>
      </c>
      <c r="Z336" s="46">
        <v>0</v>
      </c>
      <c r="AA336" s="46">
        <v>0</v>
      </c>
      <c r="AB336" s="46">
        <v>0</v>
      </c>
      <c r="AC336" s="46">
        <v>0</v>
      </c>
      <c r="AD336" s="46">
        <v>0</v>
      </c>
    </row>
    <row r="337" spans="1:30" ht="13.5" thickBot="1" x14ac:dyDescent="0.25">
      <c r="A337" s="44" t="s">
        <v>35</v>
      </c>
      <c r="B337" s="45"/>
      <c r="C337" s="46">
        <v>12.923365471305823</v>
      </c>
      <c r="D337" s="46">
        <v>19.669319009914137</v>
      </c>
      <c r="E337" s="46">
        <v>20.745051329306325</v>
      </c>
      <c r="F337" s="46">
        <v>21.489134949439265</v>
      </c>
      <c r="G337" s="46">
        <v>22.841241184880833</v>
      </c>
      <c r="H337" s="46">
        <v>24.520744213180897</v>
      </c>
      <c r="I337" s="46">
        <v>26.285285369496147</v>
      </c>
      <c r="J337" s="46">
        <v>28.117857028223558</v>
      </c>
      <c r="K337" s="46">
        <v>30.133260662183631</v>
      </c>
      <c r="L337" s="46">
        <v>30.915611439923406</v>
      </c>
      <c r="M337" s="46">
        <v>32.854480758669808</v>
      </c>
      <c r="N337" s="46">
        <v>30.39218249445349</v>
      </c>
      <c r="O337" s="46">
        <v>30.69534345430127</v>
      </c>
      <c r="P337" s="46">
        <v>28.67067810639206</v>
      </c>
      <c r="Q337" s="46">
        <v>27.217925487481807</v>
      </c>
      <c r="R337" s="46">
        <v>33.448785937446601</v>
      </c>
      <c r="S337" s="46">
        <v>40.24959056026033</v>
      </c>
      <c r="T337" s="46">
        <v>36.763499178868322</v>
      </c>
      <c r="U337" s="46">
        <v>29.624508962127191</v>
      </c>
      <c r="V337" s="46">
        <v>32.411722437685803</v>
      </c>
      <c r="W337" s="46">
        <v>34.383830424877551</v>
      </c>
      <c r="X337" s="46">
        <v>35.89590287388743</v>
      </c>
      <c r="Y337" s="46">
        <v>34.548854367377068</v>
      </c>
      <c r="Z337" s="46">
        <v>35.084625139340091</v>
      </c>
      <c r="AA337" s="46">
        <v>35.497246400175662</v>
      </c>
      <c r="AB337" s="46">
        <v>37.181270624853397</v>
      </c>
      <c r="AC337" s="46">
        <v>38.391189389961156</v>
      </c>
      <c r="AD337" s="46">
        <v>38.818218176021581</v>
      </c>
    </row>
    <row r="338" spans="1:30" ht="13.5" thickBot="1" x14ac:dyDescent="0.25">
      <c r="A338" s="44" t="s">
        <v>36</v>
      </c>
      <c r="B338" s="45"/>
      <c r="C338" s="47">
        <v>0</v>
      </c>
      <c r="D338" s="47">
        <v>0</v>
      </c>
      <c r="E338" s="47">
        <v>0</v>
      </c>
      <c r="F338" s="47">
        <v>0</v>
      </c>
      <c r="G338" s="47">
        <v>0</v>
      </c>
      <c r="H338" s="47">
        <v>0</v>
      </c>
      <c r="I338" s="47">
        <v>0</v>
      </c>
      <c r="J338" s="47">
        <v>0</v>
      </c>
      <c r="K338" s="47">
        <v>0</v>
      </c>
      <c r="L338" s="47">
        <v>0</v>
      </c>
      <c r="M338" s="47">
        <v>0</v>
      </c>
      <c r="N338" s="47">
        <v>0</v>
      </c>
      <c r="O338" s="47">
        <v>0</v>
      </c>
      <c r="P338" s="47">
        <v>0</v>
      </c>
      <c r="Q338" s="47">
        <v>0</v>
      </c>
      <c r="R338" s="47">
        <v>0</v>
      </c>
      <c r="S338" s="47">
        <v>0</v>
      </c>
      <c r="T338" s="47">
        <v>0</v>
      </c>
      <c r="U338" s="47">
        <v>0</v>
      </c>
      <c r="V338" s="47">
        <v>0</v>
      </c>
      <c r="W338" s="47">
        <v>0</v>
      </c>
      <c r="X338" s="47">
        <v>0</v>
      </c>
      <c r="Y338" s="47">
        <v>0</v>
      </c>
      <c r="Z338" s="47">
        <v>0</v>
      </c>
      <c r="AA338" s="47">
        <v>0</v>
      </c>
      <c r="AB338" s="47">
        <v>0</v>
      </c>
      <c r="AC338" s="47">
        <v>0</v>
      </c>
      <c r="AD338" s="47">
        <v>0</v>
      </c>
    </row>
    <row r="339" spans="1:30" x14ac:dyDescent="0.2">
      <c r="A339" s="35"/>
      <c r="B339" s="36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ht="13.5" thickBot="1" x14ac:dyDescent="0.25">
      <c r="A340" s="38"/>
      <c r="B340" s="39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ht="13.5" thickBot="1" x14ac:dyDescent="0.25">
      <c r="A341" s="44" t="s">
        <v>39</v>
      </c>
      <c r="B341" s="45"/>
      <c r="C341" s="47">
        <f t="shared" ref="C341:AA341" si="9">C303+C308+C312+C326+C327+C336+C337+C338</f>
        <v>33.527269732941448</v>
      </c>
      <c r="D341" s="47">
        <f t="shared" si="9"/>
        <v>34.445346114997633</v>
      </c>
      <c r="E341" s="47">
        <f t="shared" si="9"/>
        <v>35.541772605217012</v>
      </c>
      <c r="F341" s="47">
        <f t="shared" si="9"/>
        <v>36.530112951352351</v>
      </c>
      <c r="G341" s="47">
        <f t="shared" si="9"/>
        <v>39.350955835684587</v>
      </c>
      <c r="H341" s="47">
        <f t="shared" si="9"/>
        <v>41.817416567389643</v>
      </c>
      <c r="I341" s="47">
        <f t="shared" si="9"/>
        <v>41.360699711346243</v>
      </c>
      <c r="J341" s="47">
        <f t="shared" si="9"/>
        <v>43.687085888924074</v>
      </c>
      <c r="K341" s="47">
        <f t="shared" si="9"/>
        <v>45.943358744445042</v>
      </c>
      <c r="L341" s="47">
        <f t="shared" si="9"/>
        <v>48.117019788588657</v>
      </c>
      <c r="M341" s="47">
        <f t="shared" si="9"/>
        <v>51.763496736405017</v>
      </c>
      <c r="N341" s="47">
        <f t="shared" si="9"/>
        <v>46.276233938553062</v>
      </c>
      <c r="O341" s="47">
        <f t="shared" si="9"/>
        <v>46.176442833461181</v>
      </c>
      <c r="P341" s="47">
        <f t="shared" si="9"/>
        <v>44.115311692672087</v>
      </c>
      <c r="Q341" s="47">
        <f t="shared" si="9"/>
        <v>43.010180431541613</v>
      </c>
      <c r="R341" s="47">
        <f t="shared" si="9"/>
        <v>51.817875653337424</v>
      </c>
      <c r="S341" s="47">
        <f t="shared" si="9"/>
        <v>58.730932205314367</v>
      </c>
      <c r="T341" s="47">
        <f t="shared" si="9"/>
        <v>55.864418899115137</v>
      </c>
      <c r="U341" s="47">
        <f t="shared" si="9"/>
        <v>51.06592350151503</v>
      </c>
      <c r="V341" s="47">
        <f t="shared" si="9"/>
        <v>44.673724097229396</v>
      </c>
      <c r="W341" s="47">
        <f t="shared" si="9"/>
        <v>47.605725013876821</v>
      </c>
      <c r="X341" s="47">
        <f t="shared" si="9"/>
        <v>49.252317216592985</v>
      </c>
      <c r="Y341" s="47">
        <f t="shared" si="9"/>
        <v>47.325383701283982</v>
      </c>
      <c r="Z341" s="47">
        <f t="shared" si="9"/>
        <v>48.438624028508769</v>
      </c>
      <c r="AA341" s="47">
        <f t="shared" si="9"/>
        <v>47.910845540369635</v>
      </c>
      <c r="AB341" s="47">
        <f>AB303+AB308+AB312+AB326+AB327+AB336+AB337+AB338</f>
        <v>49.715516816758395</v>
      </c>
      <c r="AC341" s="47">
        <f>AC303+AC308+AC312+AC326+AC327+AC336+AC337+AC338</f>
        <v>51.861007788960229</v>
      </c>
      <c r="AD341" s="47">
        <f>AD303+AD308+AD312+AD326+AD327+AD336+AD337+AD338</f>
        <v>52.661468241165203</v>
      </c>
    </row>
    <row r="343" spans="1:30" x14ac:dyDescent="0.2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</row>
    <row r="344" spans="1:30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</row>
    <row r="345" spans="1:30" ht="45.75" thickBot="1" x14ac:dyDescent="0.3">
      <c r="A345" s="50" t="s">
        <v>54</v>
      </c>
      <c r="B345" s="51" t="s">
        <v>55</v>
      </c>
      <c r="C345" s="3">
        <v>1990</v>
      </c>
      <c r="D345" s="3">
        <v>1991</v>
      </c>
      <c r="E345" s="3">
        <v>1992</v>
      </c>
      <c r="F345" s="3">
        <v>1993</v>
      </c>
      <c r="G345" s="3">
        <v>1994</v>
      </c>
      <c r="H345" s="3">
        <v>1995</v>
      </c>
      <c r="I345" s="3">
        <v>1996</v>
      </c>
      <c r="J345" s="3">
        <v>1997</v>
      </c>
      <c r="K345" s="3">
        <v>1998</v>
      </c>
      <c r="L345" s="3">
        <v>1999</v>
      </c>
      <c r="M345" s="3">
        <v>2000</v>
      </c>
      <c r="N345" s="3">
        <v>2001</v>
      </c>
      <c r="O345" s="3">
        <v>2002</v>
      </c>
      <c r="P345" s="3">
        <v>2003</v>
      </c>
      <c r="Q345" s="3">
        <v>2004</v>
      </c>
      <c r="R345" s="3">
        <v>2005</v>
      </c>
      <c r="S345" s="3">
        <v>2006</v>
      </c>
      <c r="T345" s="3">
        <v>2007</v>
      </c>
      <c r="U345" s="3">
        <v>2008</v>
      </c>
      <c r="V345" s="3">
        <v>2009</v>
      </c>
      <c r="W345" s="3">
        <v>2010</v>
      </c>
      <c r="X345" s="3">
        <v>2011</v>
      </c>
      <c r="Y345" s="3">
        <v>2012</v>
      </c>
      <c r="Z345" s="3">
        <v>2013</v>
      </c>
      <c r="AA345" s="3">
        <v>2014</v>
      </c>
      <c r="AB345" s="3">
        <v>2015</v>
      </c>
      <c r="AC345" s="3">
        <v>2016</v>
      </c>
      <c r="AD345" s="3">
        <v>2017</v>
      </c>
    </row>
    <row r="346" spans="1:30" x14ac:dyDescent="0.2">
      <c r="A346" s="5" t="s">
        <v>1</v>
      </c>
      <c r="B346" s="6"/>
      <c r="C346" s="7">
        <v>123.58127128017824</v>
      </c>
      <c r="D346" s="7">
        <v>133.97258378020908</v>
      </c>
      <c r="E346" s="7">
        <v>67.496891054870062</v>
      </c>
      <c r="F346" s="7">
        <v>82.72463109723914</v>
      </c>
      <c r="G346" s="7">
        <v>31.800887623002897</v>
      </c>
      <c r="H346" s="7">
        <v>44.062958247071506</v>
      </c>
      <c r="I346" s="7">
        <v>73.779692085399148</v>
      </c>
      <c r="J346" s="7">
        <v>55.470846936423634</v>
      </c>
      <c r="K346" s="7">
        <v>48.070222326207208</v>
      </c>
      <c r="L346" s="7">
        <v>39.489423129760929</v>
      </c>
      <c r="M346" s="7">
        <v>69.549784890835767</v>
      </c>
      <c r="N346" s="7">
        <v>94.611879468826061</v>
      </c>
      <c r="O346" s="7">
        <v>95.419434998470493</v>
      </c>
      <c r="P346" s="7">
        <v>134.31</v>
      </c>
      <c r="Q346" s="7">
        <v>158.25</v>
      </c>
      <c r="R346" s="7">
        <v>147.96</v>
      </c>
      <c r="S346" s="7">
        <v>149.61000000000001</v>
      </c>
      <c r="T346" s="7">
        <v>152.03</v>
      </c>
      <c r="U346" s="7">
        <v>135.63999999999999</v>
      </c>
      <c r="V346" s="7">
        <v>87.61</v>
      </c>
      <c r="W346" s="7">
        <v>92.547219497012691</v>
      </c>
      <c r="X346" s="7">
        <v>79.691446377623947</v>
      </c>
      <c r="Y346" s="7">
        <v>77.09522149</v>
      </c>
      <c r="Z346" s="7">
        <v>61.292875640000013</v>
      </c>
      <c r="AA346" s="7">
        <v>85.906075687750004</v>
      </c>
      <c r="AB346" s="7">
        <v>83.744440906999998</v>
      </c>
      <c r="AC346" s="7">
        <v>85.795504413510017</v>
      </c>
      <c r="AD346" s="7">
        <v>80.54513160350001</v>
      </c>
    </row>
    <row r="347" spans="1:30" x14ac:dyDescent="0.2">
      <c r="A347" s="9" t="s">
        <v>2</v>
      </c>
      <c r="B347" s="10"/>
      <c r="C347" s="11">
        <v>123.58127128017824</v>
      </c>
      <c r="D347" s="11">
        <v>133.97258378020908</v>
      </c>
      <c r="E347" s="11">
        <v>67.496891054870062</v>
      </c>
      <c r="F347" s="11">
        <v>82.72463109723914</v>
      </c>
      <c r="G347" s="11">
        <v>31.800887623002897</v>
      </c>
      <c r="H347" s="11">
        <v>44.062958247071506</v>
      </c>
      <c r="I347" s="11">
        <v>73.779692085399148</v>
      </c>
      <c r="J347" s="11">
        <v>55.470846936423634</v>
      </c>
      <c r="K347" s="11">
        <v>48.070222326207208</v>
      </c>
      <c r="L347" s="11">
        <v>39.489423129760929</v>
      </c>
      <c r="M347" s="11">
        <v>69.549784890835767</v>
      </c>
      <c r="N347" s="11">
        <v>94.611879468826061</v>
      </c>
      <c r="O347" s="11">
        <v>95.419434998470493</v>
      </c>
      <c r="P347" s="11">
        <v>134.31</v>
      </c>
      <c r="Q347" s="11">
        <v>158.25</v>
      </c>
      <c r="R347" s="11">
        <v>147.96</v>
      </c>
      <c r="S347" s="11">
        <v>149.61000000000001</v>
      </c>
      <c r="T347" s="11">
        <v>152.03</v>
      </c>
      <c r="U347" s="11">
        <v>135.63999999999999</v>
      </c>
      <c r="V347" s="11">
        <v>87.61</v>
      </c>
      <c r="W347" s="11">
        <v>92.547219497012691</v>
      </c>
      <c r="X347" s="11">
        <v>79.691446377623947</v>
      </c>
      <c r="Y347" s="11">
        <v>77.09522149</v>
      </c>
      <c r="Z347" s="11">
        <v>61.292875640000013</v>
      </c>
      <c r="AA347" s="11">
        <v>85.906075687750004</v>
      </c>
      <c r="AB347" s="11">
        <v>83.744440906999998</v>
      </c>
      <c r="AC347" s="11">
        <v>85.795504413510017</v>
      </c>
      <c r="AD347" s="11">
        <v>80.54513160350001</v>
      </c>
    </row>
    <row r="348" spans="1:30" x14ac:dyDescent="0.2">
      <c r="A348" s="12" t="s">
        <v>3</v>
      </c>
      <c r="B348" s="13"/>
      <c r="C348" s="14">
        <v>0</v>
      </c>
      <c r="D348" s="14">
        <v>0</v>
      </c>
      <c r="E348" s="14">
        <v>0</v>
      </c>
      <c r="F348" s="14">
        <v>0</v>
      </c>
      <c r="G348" s="14">
        <v>0</v>
      </c>
      <c r="H348" s="14">
        <v>0</v>
      </c>
      <c r="I348" s="14">
        <v>0</v>
      </c>
      <c r="J348" s="14">
        <v>0</v>
      </c>
      <c r="K348" s="14">
        <v>0</v>
      </c>
      <c r="L348" s="14">
        <v>0</v>
      </c>
      <c r="M348" s="14">
        <v>0</v>
      </c>
      <c r="N348" s="14">
        <v>0</v>
      </c>
      <c r="O348" s="14">
        <v>0</v>
      </c>
      <c r="P348" s="14">
        <v>0</v>
      </c>
      <c r="Q348" s="14">
        <v>0</v>
      </c>
      <c r="R348" s="14">
        <v>0</v>
      </c>
      <c r="S348" s="14">
        <v>0</v>
      </c>
      <c r="T348" s="14">
        <v>0</v>
      </c>
      <c r="U348" s="14">
        <v>0</v>
      </c>
      <c r="V348" s="14">
        <v>0</v>
      </c>
      <c r="W348" s="14">
        <v>0</v>
      </c>
      <c r="X348" s="14">
        <v>0</v>
      </c>
      <c r="Y348" s="14">
        <v>0</v>
      </c>
      <c r="Z348" s="14">
        <v>0</v>
      </c>
      <c r="AA348" s="14">
        <v>0</v>
      </c>
      <c r="AB348" s="14">
        <v>0</v>
      </c>
      <c r="AC348" s="14">
        <v>0</v>
      </c>
      <c r="AD348" s="14">
        <v>0</v>
      </c>
    </row>
    <row r="349" spans="1:30" x14ac:dyDescent="0.2">
      <c r="A349" s="12" t="s">
        <v>4</v>
      </c>
      <c r="B349" s="13"/>
      <c r="C349" s="14">
        <v>0</v>
      </c>
      <c r="D349" s="14">
        <v>0</v>
      </c>
      <c r="E349" s="14">
        <v>0</v>
      </c>
      <c r="F349" s="14">
        <v>0</v>
      </c>
      <c r="G349" s="14">
        <v>0</v>
      </c>
      <c r="H349" s="14">
        <v>0</v>
      </c>
      <c r="I349" s="14">
        <v>0</v>
      </c>
      <c r="J349" s="14">
        <v>0</v>
      </c>
      <c r="K349" s="14">
        <v>0</v>
      </c>
      <c r="L349" s="14">
        <v>0</v>
      </c>
      <c r="M349" s="14">
        <v>0</v>
      </c>
      <c r="N349" s="14">
        <v>0</v>
      </c>
      <c r="O349" s="14">
        <v>0</v>
      </c>
      <c r="P349" s="14">
        <v>0</v>
      </c>
      <c r="Q349" s="14">
        <v>0</v>
      </c>
      <c r="R349" s="14">
        <v>0</v>
      </c>
      <c r="S349" s="14">
        <v>0</v>
      </c>
      <c r="T349" s="14">
        <v>0</v>
      </c>
      <c r="U349" s="14">
        <v>0</v>
      </c>
      <c r="V349" s="14">
        <v>0</v>
      </c>
      <c r="W349" s="14">
        <v>0</v>
      </c>
      <c r="X349" s="14">
        <v>0</v>
      </c>
      <c r="Y349" s="14">
        <v>0</v>
      </c>
      <c r="Z349" s="14">
        <v>0</v>
      </c>
      <c r="AA349" s="14">
        <v>0</v>
      </c>
      <c r="AB349" s="14">
        <v>0</v>
      </c>
      <c r="AC349" s="14">
        <v>0</v>
      </c>
      <c r="AD349" s="14">
        <v>0</v>
      </c>
    </row>
    <row r="350" spans="1:30" ht="13.5" thickBot="1" x14ac:dyDescent="0.25">
      <c r="A350" s="15" t="s">
        <v>5</v>
      </c>
      <c r="B350" s="16"/>
      <c r="C350" s="17">
        <v>0</v>
      </c>
      <c r="D350" s="17">
        <v>0</v>
      </c>
      <c r="E350" s="17">
        <v>0</v>
      </c>
      <c r="F350" s="17">
        <v>0</v>
      </c>
      <c r="G350" s="17">
        <v>0</v>
      </c>
      <c r="H350" s="17">
        <v>0</v>
      </c>
      <c r="I350" s="17">
        <v>0</v>
      </c>
      <c r="J350" s="17">
        <v>0</v>
      </c>
      <c r="K350" s="17">
        <v>0</v>
      </c>
      <c r="L350" s="17">
        <v>0</v>
      </c>
      <c r="M350" s="17">
        <v>0</v>
      </c>
      <c r="N350" s="17">
        <v>0</v>
      </c>
      <c r="O350" s="17">
        <v>0</v>
      </c>
      <c r="P350" s="17">
        <v>0</v>
      </c>
      <c r="Q350" s="17">
        <v>0</v>
      </c>
      <c r="R350" s="17">
        <v>0</v>
      </c>
      <c r="S350" s="17">
        <v>0</v>
      </c>
      <c r="T350" s="17">
        <v>0</v>
      </c>
      <c r="U350" s="17">
        <v>0</v>
      </c>
      <c r="V350" s="17">
        <v>0</v>
      </c>
      <c r="W350" s="17">
        <v>0</v>
      </c>
      <c r="X350" s="17">
        <v>0</v>
      </c>
      <c r="Y350" s="17">
        <v>0</v>
      </c>
      <c r="Z350" s="17">
        <v>0</v>
      </c>
      <c r="AA350" s="17">
        <v>0</v>
      </c>
      <c r="AB350" s="17">
        <v>0</v>
      </c>
      <c r="AC350" s="17">
        <v>0</v>
      </c>
      <c r="AD350" s="17">
        <v>0</v>
      </c>
    </row>
    <row r="351" spans="1:30" x14ac:dyDescent="0.2">
      <c r="A351" s="18" t="s">
        <v>6</v>
      </c>
      <c r="B351" s="19"/>
      <c r="C351" s="20">
        <v>0</v>
      </c>
      <c r="D351" s="20">
        <v>0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  <c r="N351" s="20">
        <v>0</v>
      </c>
      <c r="O351" s="20">
        <v>0</v>
      </c>
      <c r="P351" s="20">
        <v>0</v>
      </c>
      <c r="Q351" s="20">
        <v>0</v>
      </c>
      <c r="R351" s="20">
        <v>0</v>
      </c>
      <c r="S351" s="20">
        <v>0</v>
      </c>
      <c r="T351" s="20">
        <v>0</v>
      </c>
      <c r="U351" s="20">
        <v>0</v>
      </c>
      <c r="V351" s="20">
        <v>0</v>
      </c>
      <c r="W351" s="20">
        <v>0</v>
      </c>
      <c r="X351" s="20">
        <v>0</v>
      </c>
      <c r="Y351" s="20">
        <v>0</v>
      </c>
      <c r="Z351" s="20">
        <v>0</v>
      </c>
      <c r="AA351" s="20">
        <v>0</v>
      </c>
      <c r="AB351" s="20">
        <v>0</v>
      </c>
      <c r="AC351" s="20">
        <v>0</v>
      </c>
      <c r="AD351" s="20">
        <v>0</v>
      </c>
    </row>
    <row r="352" spans="1:30" x14ac:dyDescent="0.2">
      <c r="A352" s="9" t="s">
        <v>7</v>
      </c>
      <c r="B352" s="10"/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  <c r="Q352" s="11">
        <v>0</v>
      </c>
      <c r="R352" s="11">
        <v>0</v>
      </c>
      <c r="S352" s="11">
        <v>0</v>
      </c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11">
        <v>0</v>
      </c>
      <c r="AC352" s="11">
        <v>0</v>
      </c>
      <c r="AD352" s="11">
        <v>0</v>
      </c>
    </row>
    <row r="353" spans="1:30" x14ac:dyDescent="0.2">
      <c r="A353" s="9" t="s">
        <v>8</v>
      </c>
      <c r="B353" s="10"/>
      <c r="C353" s="11">
        <v>0</v>
      </c>
      <c r="D353" s="11">
        <v>0</v>
      </c>
      <c r="E353" s="11">
        <v>0</v>
      </c>
      <c r="F353" s="11">
        <v>0</v>
      </c>
      <c r="G353" s="11">
        <v>0</v>
      </c>
      <c r="H353" s="11">
        <v>0</v>
      </c>
      <c r="I353" s="11">
        <v>0</v>
      </c>
      <c r="J353" s="11">
        <v>0</v>
      </c>
      <c r="K353" s="11">
        <v>0</v>
      </c>
      <c r="L353" s="11">
        <v>0</v>
      </c>
      <c r="M353" s="11">
        <v>0</v>
      </c>
      <c r="N353" s="11">
        <v>0</v>
      </c>
      <c r="O353" s="11">
        <v>0</v>
      </c>
      <c r="P353" s="11">
        <v>0</v>
      </c>
      <c r="Q353" s="11">
        <v>0</v>
      </c>
      <c r="R353" s="11">
        <v>0</v>
      </c>
      <c r="S353" s="11">
        <v>0</v>
      </c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11">
        <v>0</v>
      </c>
      <c r="AC353" s="11">
        <v>0</v>
      </c>
      <c r="AD353" s="11">
        <v>0</v>
      </c>
    </row>
    <row r="354" spans="1:30" ht="13.5" thickBot="1" x14ac:dyDescent="0.25">
      <c r="A354" s="15" t="s">
        <v>9</v>
      </c>
      <c r="B354" s="16"/>
      <c r="C354" s="17">
        <v>0</v>
      </c>
      <c r="D354" s="17">
        <v>0</v>
      </c>
      <c r="E354" s="17">
        <v>0</v>
      </c>
      <c r="F354" s="17">
        <v>0</v>
      </c>
      <c r="G354" s="17">
        <v>0</v>
      </c>
      <c r="H354" s="17">
        <v>0</v>
      </c>
      <c r="I354" s="17">
        <v>0</v>
      </c>
      <c r="J354" s="17">
        <v>0</v>
      </c>
      <c r="K354" s="17">
        <v>0</v>
      </c>
      <c r="L354" s="17">
        <v>0</v>
      </c>
      <c r="M354" s="17">
        <v>0</v>
      </c>
      <c r="N354" s="17">
        <v>0</v>
      </c>
      <c r="O354" s="17">
        <v>0</v>
      </c>
      <c r="P354" s="17">
        <v>0</v>
      </c>
      <c r="Q354" s="17">
        <v>0</v>
      </c>
      <c r="R354" s="17">
        <v>0</v>
      </c>
      <c r="S354" s="17">
        <v>0</v>
      </c>
      <c r="T354" s="17">
        <v>0</v>
      </c>
      <c r="U354" s="17">
        <v>0</v>
      </c>
      <c r="V354" s="17">
        <v>0</v>
      </c>
      <c r="W354" s="17">
        <v>0</v>
      </c>
      <c r="X354" s="17">
        <v>0</v>
      </c>
      <c r="Y354" s="17">
        <v>0</v>
      </c>
      <c r="Z354" s="17">
        <v>0</v>
      </c>
      <c r="AA354" s="17">
        <v>0</v>
      </c>
      <c r="AB354" s="17">
        <v>0</v>
      </c>
      <c r="AC354" s="17">
        <v>0</v>
      </c>
      <c r="AD354" s="17">
        <v>0</v>
      </c>
    </row>
    <row r="355" spans="1:30" x14ac:dyDescent="0.2">
      <c r="A355" s="5" t="s">
        <v>10</v>
      </c>
      <c r="B355" s="6"/>
      <c r="C355" s="7">
        <v>88.939407396170097</v>
      </c>
      <c r="D355" s="7">
        <v>53.692460517060852</v>
      </c>
      <c r="E355" s="7">
        <v>51.82763738058609</v>
      </c>
      <c r="F355" s="7">
        <v>50.988227137510108</v>
      </c>
      <c r="G355" s="7">
        <v>64.853946997190747</v>
      </c>
      <c r="H355" s="7">
        <v>68.121124401556841</v>
      </c>
      <c r="I355" s="7">
        <v>52.099588252949687</v>
      </c>
      <c r="J355" s="7">
        <v>70.603648149170766</v>
      </c>
      <c r="K355" s="7">
        <v>68.45387449532295</v>
      </c>
      <c r="L355" s="7">
        <v>73.786856669796862</v>
      </c>
      <c r="M355" s="7">
        <v>94.333853549792536</v>
      </c>
      <c r="N355" s="7">
        <v>52.811658019957861</v>
      </c>
      <c r="O355" s="7">
        <v>119.19472280495853</v>
      </c>
      <c r="P355" s="7">
        <v>196.53817405504896</v>
      </c>
      <c r="Q355" s="7">
        <v>272.48364882743169</v>
      </c>
      <c r="R355" s="7">
        <v>316.30611578356707</v>
      </c>
      <c r="S355" s="7">
        <v>289.63646298056767</v>
      </c>
      <c r="T355" s="7">
        <v>318.62599737548601</v>
      </c>
      <c r="U355" s="7">
        <v>296.23457938044453</v>
      </c>
      <c r="V355" s="7">
        <v>193.75716875175445</v>
      </c>
      <c r="W355" s="7">
        <v>143.22769828277865</v>
      </c>
      <c r="X355" s="7">
        <v>126.97560579300313</v>
      </c>
      <c r="Y355" s="7">
        <v>146.30148691902255</v>
      </c>
      <c r="Z355" s="7">
        <v>141.05942210461973</v>
      </c>
      <c r="AA355" s="7">
        <v>159.97040629349237</v>
      </c>
      <c r="AB355" s="7">
        <v>170.75513247693146</v>
      </c>
      <c r="AC355" s="7">
        <v>181.94774655852174</v>
      </c>
      <c r="AD355" s="7">
        <v>182.14136778573516</v>
      </c>
    </row>
    <row r="356" spans="1:30" x14ac:dyDescent="0.2">
      <c r="A356" s="9" t="s">
        <v>11</v>
      </c>
      <c r="B356" s="10"/>
      <c r="C356" s="11">
        <v>0</v>
      </c>
      <c r="D356" s="11">
        <v>0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0</v>
      </c>
      <c r="L356" s="11">
        <v>0</v>
      </c>
      <c r="M356" s="11">
        <v>0</v>
      </c>
      <c r="N356" s="11">
        <v>0</v>
      </c>
      <c r="O356" s="11">
        <v>0</v>
      </c>
      <c r="P356" s="11">
        <v>0</v>
      </c>
      <c r="Q356" s="11">
        <v>0</v>
      </c>
      <c r="R356" s="11">
        <v>0</v>
      </c>
      <c r="S356" s="11">
        <v>0</v>
      </c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11">
        <v>0</v>
      </c>
      <c r="AC356" s="11">
        <v>0</v>
      </c>
      <c r="AD356" s="11">
        <v>0</v>
      </c>
    </row>
    <row r="357" spans="1:30" x14ac:dyDescent="0.2">
      <c r="A357" s="22" t="s">
        <v>12</v>
      </c>
      <c r="B357" s="23"/>
      <c r="C357" s="24">
        <v>0</v>
      </c>
      <c r="D357" s="24">
        <v>0</v>
      </c>
      <c r="E357" s="24">
        <v>0</v>
      </c>
      <c r="F357" s="24">
        <v>0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4">
        <v>0</v>
      </c>
      <c r="Q357" s="24">
        <v>0</v>
      </c>
      <c r="R357" s="24">
        <v>0</v>
      </c>
      <c r="S357" s="24">
        <v>0</v>
      </c>
      <c r="T357" s="24">
        <v>0</v>
      </c>
      <c r="U357" s="24">
        <v>0</v>
      </c>
      <c r="V357" s="24">
        <v>0</v>
      </c>
      <c r="W357" s="24">
        <v>0</v>
      </c>
      <c r="X357" s="24">
        <v>0</v>
      </c>
      <c r="Y357" s="24">
        <v>0</v>
      </c>
      <c r="Z357" s="24">
        <v>0</v>
      </c>
      <c r="AA357" s="24">
        <v>0</v>
      </c>
      <c r="AB357" s="24">
        <v>0</v>
      </c>
      <c r="AC357" s="24">
        <v>0</v>
      </c>
      <c r="AD357" s="24">
        <v>0</v>
      </c>
    </row>
    <row r="358" spans="1:30" x14ac:dyDescent="0.2">
      <c r="A358" s="12" t="s">
        <v>13</v>
      </c>
      <c r="B358" s="13"/>
      <c r="C358" s="14">
        <v>0</v>
      </c>
      <c r="D358" s="14">
        <v>0</v>
      </c>
      <c r="E358" s="14">
        <v>0</v>
      </c>
      <c r="F358" s="14">
        <v>0</v>
      </c>
      <c r="G358" s="14">
        <v>0</v>
      </c>
      <c r="H358" s="14">
        <v>0</v>
      </c>
      <c r="I358" s="14">
        <v>0</v>
      </c>
      <c r="J358" s="14">
        <v>0</v>
      </c>
      <c r="K358" s="14">
        <v>0</v>
      </c>
      <c r="L358" s="14">
        <v>0</v>
      </c>
      <c r="M358" s="14">
        <v>0</v>
      </c>
      <c r="N358" s="14">
        <v>0</v>
      </c>
      <c r="O358" s="14">
        <v>0</v>
      </c>
      <c r="P358" s="14">
        <v>0</v>
      </c>
      <c r="Q358" s="14">
        <v>0</v>
      </c>
      <c r="R358" s="14">
        <v>0</v>
      </c>
      <c r="S358" s="14">
        <v>0</v>
      </c>
      <c r="T358" s="14">
        <v>0</v>
      </c>
      <c r="U358" s="14">
        <v>0</v>
      </c>
      <c r="V358" s="14">
        <v>0</v>
      </c>
      <c r="W358" s="14">
        <v>0</v>
      </c>
      <c r="X358" s="14">
        <v>0</v>
      </c>
      <c r="Y358" s="14">
        <v>0</v>
      </c>
      <c r="Z358" s="14">
        <v>0</v>
      </c>
      <c r="AA358" s="14">
        <v>0</v>
      </c>
      <c r="AB358" s="14">
        <v>0</v>
      </c>
      <c r="AC358" s="14">
        <v>0</v>
      </c>
      <c r="AD358" s="14">
        <v>0</v>
      </c>
    </row>
    <row r="359" spans="1:30" x14ac:dyDescent="0.2">
      <c r="A359" s="9" t="s">
        <v>14</v>
      </c>
      <c r="B359" s="10"/>
      <c r="C359" s="11">
        <v>0.70140048974696412</v>
      </c>
      <c r="D359" s="11">
        <v>0.63147176143836425</v>
      </c>
      <c r="E359" s="11">
        <v>0.59432636370669578</v>
      </c>
      <c r="F359" s="11">
        <v>0.66861715917003273</v>
      </c>
      <c r="G359" s="11">
        <v>1.1515073296817231</v>
      </c>
      <c r="H359" s="11">
        <v>1.4858159092667393</v>
      </c>
      <c r="I359" s="11">
        <v>2.005851477510098</v>
      </c>
      <c r="J359" s="11">
        <v>2.1915784661684405</v>
      </c>
      <c r="K359" s="11">
        <v>2.6001778412167935</v>
      </c>
      <c r="L359" s="11">
        <v>3.3059403981184947</v>
      </c>
      <c r="M359" s="11">
        <v>3.1573588071918213</v>
      </c>
      <c r="N359" s="11">
        <v>3.85919275604373</v>
      </c>
      <c r="O359" s="11">
        <v>3.4355390054003667</v>
      </c>
      <c r="P359" s="11">
        <v>3.3585639427275074</v>
      </c>
      <c r="Q359" s="11">
        <v>2.7026428594155902</v>
      </c>
      <c r="R359" s="11">
        <v>10.958594986685744</v>
      </c>
      <c r="S359" s="11">
        <v>7.4612139282520333</v>
      </c>
      <c r="T359" s="11">
        <v>15.449328140594682</v>
      </c>
      <c r="U359" s="11">
        <v>10.007904875476278</v>
      </c>
      <c r="V359" s="11">
        <v>13.561640619783978</v>
      </c>
      <c r="W359" s="11">
        <v>10.622815213851968</v>
      </c>
      <c r="X359" s="11">
        <v>8.3962844786821904</v>
      </c>
      <c r="Y359" s="11">
        <v>7.1757751490927344</v>
      </c>
      <c r="Z359" s="11">
        <v>7.4231740886248962</v>
      </c>
      <c r="AA359" s="11">
        <v>7.034107707318987</v>
      </c>
      <c r="AB359" s="11">
        <v>8.1435160529607948</v>
      </c>
      <c r="AC359" s="11">
        <v>8.5710214265451139</v>
      </c>
      <c r="AD359" s="11">
        <v>8.1251534486324424</v>
      </c>
    </row>
    <row r="360" spans="1:30" x14ac:dyDescent="0.2">
      <c r="A360" s="12" t="s">
        <v>15</v>
      </c>
      <c r="B360" s="13"/>
      <c r="C360" s="14">
        <v>0</v>
      </c>
      <c r="D360" s="14">
        <v>0</v>
      </c>
      <c r="E360" s="14">
        <v>0</v>
      </c>
      <c r="F360" s="14">
        <v>0</v>
      </c>
      <c r="G360" s="14">
        <v>0</v>
      </c>
      <c r="H360" s="14">
        <v>0</v>
      </c>
      <c r="I360" s="14">
        <v>0</v>
      </c>
      <c r="J360" s="14">
        <v>0</v>
      </c>
      <c r="K360" s="14">
        <v>0</v>
      </c>
      <c r="L360" s="14">
        <v>0</v>
      </c>
      <c r="M360" s="14">
        <v>0</v>
      </c>
      <c r="N360" s="14">
        <v>0</v>
      </c>
      <c r="O360" s="14">
        <v>0</v>
      </c>
      <c r="P360" s="14">
        <v>0</v>
      </c>
      <c r="Q360" s="14">
        <v>0</v>
      </c>
      <c r="R360" s="14">
        <v>0</v>
      </c>
      <c r="S360" s="14">
        <v>0</v>
      </c>
      <c r="T360" s="14">
        <v>0</v>
      </c>
      <c r="U360" s="14">
        <v>0</v>
      </c>
      <c r="V360" s="14">
        <v>0</v>
      </c>
      <c r="W360" s="14">
        <v>0</v>
      </c>
      <c r="X360" s="14">
        <v>0</v>
      </c>
      <c r="Y360" s="14">
        <v>0</v>
      </c>
      <c r="Z360" s="14">
        <v>0</v>
      </c>
      <c r="AA360" s="14">
        <v>0</v>
      </c>
      <c r="AB360" s="14">
        <v>0</v>
      </c>
      <c r="AC360" s="14">
        <v>0</v>
      </c>
      <c r="AD360" s="14">
        <v>0</v>
      </c>
    </row>
    <row r="361" spans="1:30" x14ac:dyDescent="0.2">
      <c r="A361" s="12" t="s">
        <v>16</v>
      </c>
      <c r="B361" s="13"/>
      <c r="C361" s="14">
        <v>17.505825983241994</v>
      </c>
      <c r="D361" s="14">
        <v>14.010311694608069</v>
      </c>
      <c r="E361" s="14">
        <v>16.860894593511006</v>
      </c>
      <c r="F361" s="14">
        <v>17.216134407660004</v>
      </c>
      <c r="G361" s="14">
        <v>22.007539705816011</v>
      </c>
      <c r="H361" s="14">
        <v>20.491272206399554</v>
      </c>
      <c r="I361" s="14">
        <v>19.182949964045925</v>
      </c>
      <c r="J361" s="14">
        <v>21.028464120478528</v>
      </c>
      <c r="K361" s="14">
        <v>20.794525706282844</v>
      </c>
      <c r="L361" s="14">
        <v>22.19568065268238</v>
      </c>
      <c r="M361" s="14">
        <v>23.666150684769526</v>
      </c>
      <c r="N361" s="14">
        <v>21.727552717294028</v>
      </c>
      <c r="O361" s="14">
        <v>16.95691587461717</v>
      </c>
      <c r="P361" s="14">
        <v>13.27409359926687</v>
      </c>
      <c r="Q361" s="14">
        <v>10.851226158882803</v>
      </c>
      <c r="R361" s="14">
        <v>11.151711782898619</v>
      </c>
      <c r="S361" s="14">
        <v>7.4379646131898838</v>
      </c>
      <c r="T361" s="14">
        <v>17.059192368254287</v>
      </c>
      <c r="U361" s="14">
        <v>8.6610533103463023</v>
      </c>
      <c r="V361" s="14">
        <v>11.95195916554481</v>
      </c>
      <c r="W361" s="14">
        <v>9.0368890992078352</v>
      </c>
      <c r="X361" s="14">
        <v>2.4049188870214886</v>
      </c>
      <c r="Y361" s="14">
        <v>2.1251675154700789</v>
      </c>
      <c r="Z361" s="14">
        <v>4.715391914863412</v>
      </c>
      <c r="AA361" s="14">
        <v>3.5354548741438383</v>
      </c>
      <c r="AB361" s="14">
        <v>3.5229687879051506</v>
      </c>
      <c r="AC361" s="14">
        <v>3.1929324080933754</v>
      </c>
      <c r="AD361" s="14">
        <v>4.3432441267397888</v>
      </c>
    </row>
    <row r="362" spans="1:30" x14ac:dyDescent="0.2">
      <c r="A362" s="12" t="s">
        <v>17</v>
      </c>
      <c r="B362" s="13"/>
      <c r="C362" s="14">
        <v>7.4695476977792001</v>
      </c>
      <c r="D362" s="14">
        <v>5.4586938675179857</v>
      </c>
      <c r="E362" s="14">
        <v>5.3173218651872913</v>
      </c>
      <c r="F362" s="14">
        <v>5.5588206632581585</v>
      </c>
      <c r="G362" s="14">
        <v>5.8967024293781698</v>
      </c>
      <c r="H362" s="14">
        <v>5.8219460453485725</v>
      </c>
      <c r="I362" s="14">
        <v>5.6865951148993865</v>
      </c>
      <c r="J362" s="14">
        <v>5.7340876706324693</v>
      </c>
      <c r="K362" s="14">
        <v>6.2326678699397178</v>
      </c>
      <c r="L362" s="14">
        <v>6.5409627456276862</v>
      </c>
      <c r="M362" s="14">
        <v>7.1224630036655601</v>
      </c>
      <c r="N362" s="14">
        <v>4.8007603690667242</v>
      </c>
      <c r="O362" s="14">
        <v>4.4401972652997364</v>
      </c>
      <c r="P362" s="14">
        <v>4.2474466453531861</v>
      </c>
      <c r="Q362" s="14">
        <v>4.1765473368355019</v>
      </c>
      <c r="R362" s="14">
        <v>7.660736786291209</v>
      </c>
      <c r="S362" s="14">
        <v>5.4241983535192295</v>
      </c>
      <c r="T362" s="14">
        <v>3.8620930780808389</v>
      </c>
      <c r="U362" s="14">
        <v>1.5653762474395172</v>
      </c>
      <c r="V362" s="14">
        <v>0.9318939682284858</v>
      </c>
      <c r="W362" s="14">
        <v>1.1950891492072619</v>
      </c>
      <c r="X362" s="14">
        <v>1.1559768268205628</v>
      </c>
      <c r="Y362" s="14">
        <v>1.1148735810524</v>
      </c>
      <c r="Z362" s="14">
        <v>1.3503657438934162</v>
      </c>
      <c r="AA362" s="14">
        <v>1.2130216812108936</v>
      </c>
      <c r="AB362" s="14">
        <v>1.231391027014576</v>
      </c>
      <c r="AC362" s="14">
        <v>1.3190771345667931</v>
      </c>
      <c r="AD362" s="14">
        <v>1.3574434474955228</v>
      </c>
    </row>
    <row r="363" spans="1:30" x14ac:dyDescent="0.2">
      <c r="A363" s="12" t="s">
        <v>18</v>
      </c>
      <c r="B363" s="13"/>
      <c r="C363" s="14">
        <v>16.165309450401942</v>
      </c>
      <c r="D363" s="14">
        <v>15.449998335272889</v>
      </c>
      <c r="E363" s="14">
        <v>15.750972328817166</v>
      </c>
      <c r="F363" s="14">
        <v>15.449998335272889</v>
      </c>
      <c r="G363" s="14">
        <v>17.857790283627107</v>
      </c>
      <c r="H363" s="14">
        <v>20.365906896496085</v>
      </c>
      <c r="I363" s="14">
        <v>15.951621657846685</v>
      </c>
      <c r="J363" s="14">
        <v>16.653894309449999</v>
      </c>
      <c r="K363" s="14">
        <v>16.854543638479516</v>
      </c>
      <c r="L363" s="14">
        <v>17.958114948141869</v>
      </c>
      <c r="M363" s="14">
        <v>18.459738270715661</v>
      </c>
      <c r="N363" s="14">
        <v>22.424152177553381</v>
      </c>
      <c r="O363" s="14">
        <v>28.734652284641268</v>
      </c>
      <c r="P363" s="14">
        <v>35.361061677751394</v>
      </c>
      <c r="Q363" s="14">
        <v>39.340882747297847</v>
      </c>
      <c r="R363" s="14">
        <v>49.501000741343475</v>
      </c>
      <c r="S363" s="14">
        <v>34.536309919401425</v>
      </c>
      <c r="T363" s="14">
        <v>43.038123752678004</v>
      </c>
      <c r="U363" s="14">
        <v>57.168339330084073</v>
      </c>
      <c r="V363" s="14">
        <v>52.263254059958285</v>
      </c>
      <c r="W363" s="14">
        <v>49.43320668937092</v>
      </c>
      <c r="X363" s="14">
        <v>47.362165618851357</v>
      </c>
      <c r="Y363" s="14">
        <v>45.130905268823184</v>
      </c>
      <c r="Z363" s="14">
        <v>39.136976647715777</v>
      </c>
      <c r="AA363" s="14">
        <v>35.067298982943257</v>
      </c>
      <c r="AB363" s="14">
        <v>33.782873530397261</v>
      </c>
      <c r="AC363" s="14">
        <v>35.47299470604333</v>
      </c>
      <c r="AD363" s="14">
        <v>36.763033841863056</v>
      </c>
    </row>
    <row r="364" spans="1:30" x14ac:dyDescent="0.2">
      <c r="A364" s="22" t="s">
        <v>19</v>
      </c>
      <c r="B364" s="23"/>
      <c r="C364" s="24">
        <v>47.097323775</v>
      </c>
      <c r="D364" s="24">
        <v>18.141984858223545</v>
      </c>
      <c r="E364" s="24">
        <v>13.304122229363932</v>
      </c>
      <c r="F364" s="24">
        <v>12.094656572149029</v>
      </c>
      <c r="G364" s="24">
        <v>17.940407248687727</v>
      </c>
      <c r="H364" s="24">
        <v>19.956183344045897</v>
      </c>
      <c r="I364" s="24">
        <v>9.27257003864759</v>
      </c>
      <c r="J364" s="24">
        <v>24.995623582441329</v>
      </c>
      <c r="K364" s="24">
        <v>21.97195943940407</v>
      </c>
      <c r="L364" s="24">
        <v>23.786157925226426</v>
      </c>
      <c r="M364" s="24">
        <v>41.928142783449971</v>
      </c>
      <c r="N364" s="24">
        <v>0</v>
      </c>
      <c r="O364" s="24">
        <v>65.627418374999991</v>
      </c>
      <c r="P364" s="24">
        <v>140.29700818994999</v>
      </c>
      <c r="Q364" s="24">
        <v>215.41234972499998</v>
      </c>
      <c r="R364" s="24">
        <v>237.03407148634798</v>
      </c>
      <c r="S364" s="24">
        <v>234.77677616620511</v>
      </c>
      <c r="T364" s="24">
        <v>239.21726003587821</v>
      </c>
      <c r="U364" s="24">
        <v>218.83190561709839</v>
      </c>
      <c r="V364" s="24">
        <v>115.04842093823889</v>
      </c>
      <c r="W364" s="24">
        <v>72.939698131140645</v>
      </c>
      <c r="X364" s="24">
        <v>67.656259981627528</v>
      </c>
      <c r="Y364" s="24">
        <v>90.754765404584148</v>
      </c>
      <c r="Z364" s="24">
        <v>88.433513709522217</v>
      </c>
      <c r="AA364" s="24">
        <v>113.12052304787539</v>
      </c>
      <c r="AB364" s="24">
        <v>124.07438307865368</v>
      </c>
      <c r="AC364" s="24">
        <v>133.39172088327314</v>
      </c>
      <c r="AD364" s="24">
        <v>131.55249292100433</v>
      </c>
    </row>
    <row r="365" spans="1:30" x14ac:dyDescent="0.2">
      <c r="A365" s="12" t="s">
        <v>20</v>
      </c>
      <c r="B365" s="13"/>
      <c r="C365" s="26">
        <v>0</v>
      </c>
      <c r="D365" s="26">
        <v>0</v>
      </c>
      <c r="E365" s="26">
        <v>0</v>
      </c>
      <c r="F365" s="26">
        <v>0</v>
      </c>
      <c r="G365" s="26">
        <v>0</v>
      </c>
      <c r="H365" s="26">
        <v>0</v>
      </c>
      <c r="I365" s="26">
        <v>0</v>
      </c>
      <c r="J365" s="26">
        <v>0</v>
      </c>
      <c r="K365" s="26">
        <v>0</v>
      </c>
      <c r="L365" s="26">
        <v>0</v>
      </c>
      <c r="M365" s="26">
        <v>0</v>
      </c>
      <c r="N365" s="26">
        <v>0</v>
      </c>
      <c r="O365" s="26">
        <v>0</v>
      </c>
      <c r="P365" s="26">
        <v>0</v>
      </c>
      <c r="Q365" s="26">
        <v>0</v>
      </c>
      <c r="R365" s="26">
        <v>0</v>
      </c>
      <c r="S365" s="26">
        <v>0</v>
      </c>
      <c r="T365" s="26">
        <v>0</v>
      </c>
      <c r="U365" s="26">
        <v>0</v>
      </c>
      <c r="V365" s="26">
        <v>0</v>
      </c>
      <c r="W365" s="26">
        <v>0</v>
      </c>
      <c r="X365" s="26">
        <v>0</v>
      </c>
      <c r="Y365" s="26">
        <v>0</v>
      </c>
      <c r="Z365" s="26">
        <v>0</v>
      </c>
      <c r="AA365" s="26">
        <v>0</v>
      </c>
      <c r="AB365" s="26">
        <v>0</v>
      </c>
      <c r="AC365" s="26">
        <v>0</v>
      </c>
      <c r="AD365" s="26">
        <v>0</v>
      </c>
    </row>
    <row r="366" spans="1:30" x14ac:dyDescent="0.2">
      <c r="A366" s="9" t="s">
        <v>21</v>
      </c>
      <c r="B366" s="10"/>
      <c r="C366" s="11">
        <v>0</v>
      </c>
      <c r="D366" s="11">
        <v>0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  <c r="J366" s="11">
        <v>0</v>
      </c>
      <c r="K366" s="11">
        <v>0</v>
      </c>
      <c r="L366" s="11">
        <v>0</v>
      </c>
      <c r="M366" s="11">
        <v>0</v>
      </c>
      <c r="N366" s="11">
        <v>0</v>
      </c>
      <c r="O366" s="11">
        <v>0</v>
      </c>
      <c r="P366" s="11">
        <v>0</v>
      </c>
      <c r="Q366" s="11">
        <v>0</v>
      </c>
      <c r="R366" s="11">
        <v>0</v>
      </c>
      <c r="S366" s="11">
        <v>0</v>
      </c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11">
        <v>0</v>
      </c>
      <c r="AC366" s="11">
        <v>0</v>
      </c>
      <c r="AD366" s="11">
        <v>0</v>
      </c>
    </row>
    <row r="367" spans="1:30" x14ac:dyDescent="0.2">
      <c r="A367" s="27" t="s">
        <v>22</v>
      </c>
      <c r="B367" s="28"/>
      <c r="C367" s="29">
        <v>0</v>
      </c>
      <c r="D367" s="29">
        <v>0</v>
      </c>
      <c r="E367" s="29">
        <v>0</v>
      </c>
      <c r="F367" s="29">
        <v>0</v>
      </c>
      <c r="G367" s="29">
        <v>0</v>
      </c>
      <c r="H367" s="29">
        <v>0</v>
      </c>
      <c r="I367" s="29">
        <v>0</v>
      </c>
      <c r="J367" s="29">
        <v>0</v>
      </c>
      <c r="K367" s="29">
        <v>0</v>
      </c>
      <c r="L367" s="29">
        <v>0</v>
      </c>
      <c r="M367" s="29">
        <v>0</v>
      </c>
      <c r="N367" s="29">
        <v>0</v>
      </c>
      <c r="O367" s="29">
        <v>0</v>
      </c>
      <c r="P367" s="29">
        <v>0</v>
      </c>
      <c r="Q367" s="29">
        <v>0</v>
      </c>
      <c r="R367" s="29">
        <v>0</v>
      </c>
      <c r="S367" s="29">
        <v>0</v>
      </c>
      <c r="T367" s="29">
        <v>0</v>
      </c>
      <c r="U367" s="29">
        <v>0</v>
      </c>
      <c r="V367" s="29">
        <v>0</v>
      </c>
      <c r="W367" s="29">
        <v>0</v>
      </c>
      <c r="X367" s="29">
        <v>0</v>
      </c>
      <c r="Y367" s="29">
        <v>0</v>
      </c>
      <c r="Z367" s="29">
        <v>0</v>
      </c>
      <c r="AA367" s="29">
        <v>0</v>
      </c>
      <c r="AB367" s="29">
        <v>0</v>
      </c>
      <c r="AC367" s="29">
        <v>0</v>
      </c>
      <c r="AD367" s="29">
        <v>0</v>
      </c>
    </row>
    <row r="368" spans="1:30" ht="13.5" thickBot="1" x14ac:dyDescent="0.25">
      <c r="A368" s="15" t="s">
        <v>23</v>
      </c>
      <c r="B368" s="16"/>
      <c r="C368" s="17">
        <v>0</v>
      </c>
      <c r="D368" s="17">
        <v>0</v>
      </c>
      <c r="E368" s="17">
        <v>0</v>
      </c>
      <c r="F368" s="17">
        <v>0</v>
      </c>
      <c r="G368" s="17">
        <v>0</v>
      </c>
      <c r="H368" s="17">
        <v>0</v>
      </c>
      <c r="I368" s="17">
        <v>0</v>
      </c>
      <c r="J368" s="17">
        <v>0</v>
      </c>
      <c r="K368" s="17">
        <v>0</v>
      </c>
      <c r="L368" s="17">
        <v>0</v>
      </c>
      <c r="M368" s="17">
        <v>0</v>
      </c>
      <c r="N368" s="17">
        <v>0</v>
      </c>
      <c r="O368" s="17">
        <v>0</v>
      </c>
      <c r="P368" s="17">
        <v>0</v>
      </c>
      <c r="Q368" s="17">
        <v>0</v>
      </c>
      <c r="R368" s="17">
        <v>0</v>
      </c>
      <c r="S368" s="17">
        <v>0</v>
      </c>
      <c r="T368" s="17">
        <v>0</v>
      </c>
      <c r="U368" s="17">
        <v>0</v>
      </c>
      <c r="V368" s="17">
        <v>0</v>
      </c>
      <c r="W368" s="17">
        <v>0</v>
      </c>
      <c r="X368" s="17">
        <v>0</v>
      </c>
      <c r="Y368" s="17">
        <v>0</v>
      </c>
      <c r="Z368" s="17">
        <v>0</v>
      </c>
      <c r="AA368" s="17">
        <v>0</v>
      </c>
      <c r="AB368" s="17">
        <v>0</v>
      </c>
      <c r="AC368" s="17">
        <v>0</v>
      </c>
      <c r="AD368" s="17">
        <v>0</v>
      </c>
    </row>
    <row r="369" spans="1:30" ht="13.5" thickBot="1" x14ac:dyDescent="0.25">
      <c r="A369" s="30" t="s">
        <v>24</v>
      </c>
      <c r="B369" s="31"/>
      <c r="C369" s="32">
        <v>57.04628098766981</v>
      </c>
      <c r="D369" s="32">
        <v>57.0043118296039</v>
      </c>
      <c r="E369" s="32">
        <v>49.891169081093636</v>
      </c>
      <c r="F369" s="32">
        <v>52.622113369705751</v>
      </c>
      <c r="G369" s="32">
        <v>45.709386715078686</v>
      </c>
      <c r="H369" s="32">
        <v>43.878726069915601</v>
      </c>
      <c r="I369" s="32">
        <v>41.427638912732377</v>
      </c>
      <c r="J369" s="32">
        <v>39.156637133169845</v>
      </c>
      <c r="K369" s="32">
        <v>38.085131124936225</v>
      </c>
      <c r="L369" s="32">
        <v>39.962690365145555</v>
      </c>
      <c r="M369" s="32">
        <v>48.139616118952702</v>
      </c>
      <c r="N369" s="32">
        <v>46.696017378217526</v>
      </c>
      <c r="O369" s="32">
        <v>46.532820696217634</v>
      </c>
      <c r="P369" s="32">
        <v>47.869273831422191</v>
      </c>
      <c r="Q369" s="32">
        <v>53.067001710130896</v>
      </c>
      <c r="R369" s="32">
        <v>59.029019500005489</v>
      </c>
      <c r="S369" s="32">
        <v>49.418968996805646</v>
      </c>
      <c r="T369" s="32">
        <v>33.146725518054104</v>
      </c>
      <c r="U369" s="32">
        <v>16.37057622168588</v>
      </c>
      <c r="V369" s="32">
        <v>12.294828809557936</v>
      </c>
      <c r="W369" s="32">
        <v>12.667634598853768</v>
      </c>
      <c r="X369" s="32">
        <v>14.835889942789294</v>
      </c>
      <c r="Y369" s="32">
        <v>14.135180624475645</v>
      </c>
      <c r="Z369" s="32">
        <v>14.274458127680655</v>
      </c>
      <c r="AA369" s="32">
        <v>14.439118188482524</v>
      </c>
      <c r="AB369" s="32">
        <v>14.976172939114138</v>
      </c>
      <c r="AC369" s="32">
        <v>16.469691021429995</v>
      </c>
      <c r="AD369" s="32">
        <v>16.780450388463983</v>
      </c>
    </row>
    <row r="370" spans="1:30" x14ac:dyDescent="0.2">
      <c r="A370" s="5" t="s">
        <v>25</v>
      </c>
      <c r="B370" s="6"/>
      <c r="C370" s="7">
        <v>0</v>
      </c>
      <c r="D370" s="7">
        <v>0</v>
      </c>
      <c r="E370" s="7">
        <v>0</v>
      </c>
      <c r="F370" s="7">
        <v>0</v>
      </c>
      <c r="G370" s="7">
        <v>0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7">
        <v>0</v>
      </c>
      <c r="N370" s="7">
        <v>0</v>
      </c>
      <c r="O370" s="7">
        <v>0</v>
      </c>
      <c r="P370" s="7">
        <v>0</v>
      </c>
      <c r="Q370" s="7">
        <v>0</v>
      </c>
      <c r="R370" s="7">
        <v>0</v>
      </c>
      <c r="S370" s="7">
        <v>0</v>
      </c>
      <c r="T370" s="7">
        <v>0</v>
      </c>
      <c r="U370" s="7">
        <v>9.5884766999999993</v>
      </c>
      <c r="V370" s="7">
        <v>15.190574941355997</v>
      </c>
      <c r="W370" s="7">
        <v>11.7616927262112</v>
      </c>
      <c r="X370" s="7">
        <v>15.582174693753608</v>
      </c>
      <c r="Y370" s="7">
        <v>21.451269391960764</v>
      </c>
      <c r="Z370" s="7">
        <v>24.50278043968483</v>
      </c>
      <c r="AA370" s="7">
        <v>28.02580649947236</v>
      </c>
      <c r="AB370" s="7">
        <v>33.027693348439051</v>
      </c>
      <c r="AC370" s="7">
        <v>39.381521302355637</v>
      </c>
      <c r="AD370" s="7">
        <v>51.516581121427599</v>
      </c>
    </row>
    <row r="371" spans="1:30" x14ac:dyDescent="0.2">
      <c r="A371" s="27" t="s">
        <v>26</v>
      </c>
      <c r="B371" s="28"/>
      <c r="C371" s="29">
        <v>0</v>
      </c>
      <c r="D371" s="29">
        <v>0</v>
      </c>
      <c r="E371" s="29">
        <v>0</v>
      </c>
      <c r="F371" s="29">
        <v>0</v>
      </c>
      <c r="G371" s="29">
        <v>0</v>
      </c>
      <c r="H371" s="29">
        <v>0</v>
      </c>
      <c r="I371" s="29">
        <v>0</v>
      </c>
      <c r="J371" s="29">
        <v>0</v>
      </c>
      <c r="K371" s="29">
        <v>0</v>
      </c>
      <c r="L371" s="29">
        <v>0</v>
      </c>
      <c r="M371" s="29">
        <v>0</v>
      </c>
      <c r="N371" s="29">
        <v>0</v>
      </c>
      <c r="O371" s="29">
        <v>0</v>
      </c>
      <c r="P371" s="29">
        <v>0</v>
      </c>
      <c r="Q371" s="29">
        <v>0</v>
      </c>
      <c r="R371" s="29">
        <v>0</v>
      </c>
      <c r="S371" s="29">
        <v>0</v>
      </c>
      <c r="T371" s="29">
        <v>0</v>
      </c>
      <c r="U371" s="29">
        <v>0</v>
      </c>
      <c r="V371" s="29">
        <v>0</v>
      </c>
      <c r="W371" s="29">
        <v>0</v>
      </c>
      <c r="X371" s="29">
        <v>0</v>
      </c>
      <c r="Y371" s="29">
        <v>0</v>
      </c>
      <c r="Z371" s="29">
        <v>0</v>
      </c>
      <c r="AA371" s="29">
        <v>0</v>
      </c>
      <c r="AB371" s="29">
        <v>0</v>
      </c>
      <c r="AC371" s="29">
        <v>0</v>
      </c>
      <c r="AD371" s="29">
        <v>0</v>
      </c>
    </row>
    <row r="372" spans="1:30" x14ac:dyDescent="0.2">
      <c r="A372" s="12" t="s">
        <v>27</v>
      </c>
      <c r="B372" s="33"/>
      <c r="C372" s="14">
        <v>0</v>
      </c>
      <c r="D372" s="14">
        <v>0</v>
      </c>
      <c r="E372" s="14">
        <v>0</v>
      </c>
      <c r="F372" s="14">
        <v>0</v>
      </c>
      <c r="G372" s="14">
        <v>0</v>
      </c>
      <c r="H372" s="14">
        <v>0</v>
      </c>
      <c r="I372" s="14">
        <v>0</v>
      </c>
      <c r="J372" s="14">
        <v>0</v>
      </c>
      <c r="K372" s="14">
        <v>0</v>
      </c>
      <c r="L372" s="14">
        <v>0</v>
      </c>
      <c r="M372" s="14">
        <v>0</v>
      </c>
      <c r="N372" s="14">
        <v>0</v>
      </c>
      <c r="O372" s="14">
        <v>0</v>
      </c>
      <c r="P372" s="14">
        <v>0</v>
      </c>
      <c r="Q372" s="14">
        <v>0</v>
      </c>
      <c r="R372" s="14">
        <v>0</v>
      </c>
      <c r="S372" s="14">
        <v>0</v>
      </c>
      <c r="T372" s="14">
        <v>0</v>
      </c>
      <c r="U372" s="14">
        <v>0</v>
      </c>
      <c r="V372" s="14">
        <v>0</v>
      </c>
      <c r="W372" s="14">
        <v>0</v>
      </c>
      <c r="X372" s="14">
        <v>0</v>
      </c>
      <c r="Y372" s="14">
        <v>0</v>
      </c>
      <c r="Z372" s="14">
        <v>0</v>
      </c>
      <c r="AA372" s="14">
        <v>0</v>
      </c>
      <c r="AB372" s="14">
        <v>0</v>
      </c>
      <c r="AC372" s="14">
        <v>0</v>
      </c>
      <c r="AD372" s="14">
        <v>0</v>
      </c>
    </row>
    <row r="373" spans="1:30" x14ac:dyDescent="0.2">
      <c r="A373" s="12" t="s">
        <v>28</v>
      </c>
      <c r="B373" s="13"/>
      <c r="C373" s="14">
        <v>0</v>
      </c>
      <c r="D373" s="14">
        <v>0</v>
      </c>
      <c r="E373" s="14">
        <v>0</v>
      </c>
      <c r="F373" s="14">
        <v>0</v>
      </c>
      <c r="G373" s="14">
        <v>0</v>
      </c>
      <c r="H373" s="14">
        <v>0</v>
      </c>
      <c r="I373" s="14">
        <v>0</v>
      </c>
      <c r="J373" s="14">
        <v>0</v>
      </c>
      <c r="K373" s="14">
        <v>0</v>
      </c>
      <c r="L373" s="14">
        <v>0</v>
      </c>
      <c r="M373" s="14">
        <v>0</v>
      </c>
      <c r="N373" s="14">
        <v>0</v>
      </c>
      <c r="O373" s="14">
        <v>0</v>
      </c>
      <c r="P373" s="14">
        <v>0</v>
      </c>
      <c r="Q373" s="14">
        <v>0</v>
      </c>
      <c r="R373" s="14">
        <v>0</v>
      </c>
      <c r="S373" s="14">
        <v>0</v>
      </c>
      <c r="T373" s="14">
        <v>0</v>
      </c>
      <c r="U373" s="14">
        <v>9.5884766999999993</v>
      </c>
      <c r="V373" s="14">
        <v>15.190574941355997</v>
      </c>
      <c r="W373" s="14">
        <v>11.7616927262112</v>
      </c>
      <c r="X373" s="14">
        <v>15.582174693753608</v>
      </c>
      <c r="Y373" s="14">
        <v>21.451269391960764</v>
      </c>
      <c r="Z373" s="14">
        <v>24.50278043968483</v>
      </c>
      <c r="AA373" s="14">
        <v>28.02580649947236</v>
      </c>
      <c r="AB373" s="14">
        <v>33.027693348439051</v>
      </c>
      <c r="AC373" s="14">
        <v>39.381521302355637</v>
      </c>
      <c r="AD373" s="14">
        <v>51.516581121427599</v>
      </c>
    </row>
    <row r="374" spans="1:30" x14ac:dyDescent="0.2">
      <c r="A374" s="12" t="s">
        <v>29</v>
      </c>
      <c r="B374" s="13"/>
      <c r="C374" s="14">
        <v>0</v>
      </c>
      <c r="D374" s="14">
        <v>0</v>
      </c>
      <c r="E374" s="14">
        <v>0</v>
      </c>
      <c r="F374" s="14">
        <v>0</v>
      </c>
      <c r="G374" s="14">
        <v>0</v>
      </c>
      <c r="H374" s="14">
        <v>0</v>
      </c>
      <c r="I374" s="14">
        <v>0</v>
      </c>
      <c r="J374" s="14">
        <v>0</v>
      </c>
      <c r="K374" s="14">
        <v>0</v>
      </c>
      <c r="L374" s="14">
        <v>0</v>
      </c>
      <c r="M374" s="14">
        <v>0</v>
      </c>
      <c r="N374" s="14">
        <v>0</v>
      </c>
      <c r="O374" s="14">
        <v>0</v>
      </c>
      <c r="P374" s="14">
        <v>0</v>
      </c>
      <c r="Q374" s="14">
        <v>0</v>
      </c>
      <c r="R374" s="14">
        <v>0</v>
      </c>
      <c r="S374" s="14">
        <v>0</v>
      </c>
      <c r="T374" s="14">
        <v>0</v>
      </c>
      <c r="U374" s="14">
        <v>0</v>
      </c>
      <c r="V374" s="14">
        <v>0</v>
      </c>
      <c r="W374" s="14">
        <v>0</v>
      </c>
      <c r="X374" s="14">
        <v>0</v>
      </c>
      <c r="Y374" s="14">
        <v>0</v>
      </c>
      <c r="Z374" s="14">
        <v>0</v>
      </c>
      <c r="AA374" s="14">
        <v>0</v>
      </c>
      <c r="AB374" s="14">
        <v>0</v>
      </c>
      <c r="AC374" s="14">
        <v>0</v>
      </c>
      <c r="AD374" s="14">
        <v>0</v>
      </c>
    </row>
    <row r="375" spans="1:30" x14ac:dyDescent="0.2">
      <c r="A375" s="35" t="s">
        <v>30</v>
      </c>
      <c r="B375" s="36"/>
      <c r="C375" s="37">
        <v>0</v>
      </c>
      <c r="D375" s="37">
        <v>0</v>
      </c>
      <c r="E375" s="37">
        <v>0</v>
      </c>
      <c r="F375" s="37">
        <v>0</v>
      </c>
      <c r="G375" s="37">
        <v>0</v>
      </c>
      <c r="H375" s="37">
        <v>0</v>
      </c>
      <c r="I375" s="37">
        <v>0</v>
      </c>
      <c r="J375" s="37">
        <v>0</v>
      </c>
      <c r="K375" s="37">
        <v>0</v>
      </c>
      <c r="L375" s="37">
        <v>0</v>
      </c>
      <c r="M375" s="37">
        <v>0</v>
      </c>
      <c r="N375" s="37">
        <v>0</v>
      </c>
      <c r="O375" s="37">
        <v>0</v>
      </c>
      <c r="P375" s="37">
        <v>0</v>
      </c>
      <c r="Q375" s="37">
        <v>0</v>
      </c>
      <c r="R375" s="37">
        <v>0</v>
      </c>
      <c r="S375" s="37">
        <v>0</v>
      </c>
      <c r="T375" s="37">
        <v>0</v>
      </c>
      <c r="U375" s="37">
        <v>0</v>
      </c>
      <c r="V375" s="37">
        <v>0</v>
      </c>
      <c r="W375" s="37">
        <v>0</v>
      </c>
      <c r="X375" s="37">
        <v>0</v>
      </c>
      <c r="Y375" s="37">
        <v>0</v>
      </c>
      <c r="Z375" s="37">
        <v>0</v>
      </c>
      <c r="AA375" s="37">
        <v>0</v>
      </c>
      <c r="AB375" s="37">
        <v>0</v>
      </c>
      <c r="AC375" s="37">
        <v>0</v>
      </c>
      <c r="AD375" s="37">
        <v>0</v>
      </c>
    </row>
    <row r="376" spans="1:30" x14ac:dyDescent="0.2">
      <c r="A376" s="38" t="s">
        <v>31</v>
      </c>
      <c r="B376" s="39"/>
      <c r="C376" s="40">
        <v>0</v>
      </c>
      <c r="D376" s="40">
        <v>0</v>
      </c>
      <c r="E376" s="40">
        <v>0</v>
      </c>
      <c r="F376" s="40">
        <v>0</v>
      </c>
      <c r="G376" s="40">
        <v>0</v>
      </c>
      <c r="H376" s="40">
        <v>0</v>
      </c>
      <c r="I376" s="40">
        <v>0</v>
      </c>
      <c r="J376" s="40">
        <v>0</v>
      </c>
      <c r="K376" s="40">
        <v>0</v>
      </c>
      <c r="L376" s="40">
        <v>0</v>
      </c>
      <c r="M376" s="40">
        <v>0</v>
      </c>
      <c r="N376" s="40">
        <v>0</v>
      </c>
      <c r="O376" s="40">
        <v>0</v>
      </c>
      <c r="P376" s="40">
        <v>0</v>
      </c>
      <c r="Q376" s="40">
        <v>0</v>
      </c>
      <c r="R376" s="40">
        <v>0</v>
      </c>
      <c r="S376" s="40">
        <v>0</v>
      </c>
      <c r="T376" s="40">
        <v>0</v>
      </c>
      <c r="U376" s="40">
        <v>0</v>
      </c>
      <c r="V376" s="40">
        <v>0</v>
      </c>
      <c r="W376" s="40">
        <v>0</v>
      </c>
      <c r="X376" s="40">
        <v>0</v>
      </c>
      <c r="Y376" s="40">
        <v>0</v>
      </c>
      <c r="Z376" s="40">
        <v>0</v>
      </c>
      <c r="AA376" s="40">
        <v>0</v>
      </c>
      <c r="AB376" s="40">
        <v>0</v>
      </c>
      <c r="AC376" s="40">
        <v>0</v>
      </c>
      <c r="AD376" s="40">
        <v>0</v>
      </c>
    </row>
    <row r="377" spans="1:30" x14ac:dyDescent="0.2">
      <c r="A377" s="38" t="s">
        <v>32</v>
      </c>
      <c r="B377" s="39"/>
      <c r="C377" s="40">
        <v>0</v>
      </c>
      <c r="D377" s="40">
        <v>0</v>
      </c>
      <c r="E377" s="40">
        <v>0</v>
      </c>
      <c r="F377" s="40">
        <v>0</v>
      </c>
      <c r="G377" s="40">
        <v>0</v>
      </c>
      <c r="H377" s="40">
        <v>0</v>
      </c>
      <c r="I377" s="40">
        <v>0</v>
      </c>
      <c r="J377" s="40">
        <v>0</v>
      </c>
      <c r="K377" s="40">
        <v>0</v>
      </c>
      <c r="L377" s="40">
        <v>0</v>
      </c>
      <c r="M377" s="40">
        <v>0</v>
      </c>
      <c r="N377" s="40">
        <v>0</v>
      </c>
      <c r="O377" s="40">
        <v>0</v>
      </c>
      <c r="P377" s="40">
        <v>0</v>
      </c>
      <c r="Q377" s="40">
        <v>0</v>
      </c>
      <c r="R377" s="40">
        <v>0</v>
      </c>
      <c r="S377" s="40">
        <v>0</v>
      </c>
      <c r="T377" s="40">
        <v>0</v>
      </c>
      <c r="U377" s="40">
        <v>0</v>
      </c>
      <c r="V377" s="40">
        <v>0</v>
      </c>
      <c r="W377" s="40">
        <v>0</v>
      </c>
      <c r="X377" s="40">
        <v>0</v>
      </c>
      <c r="Y377" s="40">
        <v>0</v>
      </c>
      <c r="Z377" s="40">
        <v>0</v>
      </c>
      <c r="AA377" s="40">
        <v>0</v>
      </c>
      <c r="AB377" s="40">
        <v>0</v>
      </c>
      <c r="AC377" s="40">
        <v>0</v>
      </c>
      <c r="AD377" s="40">
        <v>0</v>
      </c>
    </row>
    <row r="378" spans="1:30" ht="13.5" thickBot="1" x14ac:dyDescent="0.25">
      <c r="A378" s="41" t="s">
        <v>33</v>
      </c>
      <c r="B378" s="42"/>
      <c r="C378" s="43">
        <v>0</v>
      </c>
      <c r="D378" s="43">
        <v>0</v>
      </c>
      <c r="E378" s="43">
        <v>0</v>
      </c>
      <c r="F378" s="43">
        <v>0</v>
      </c>
      <c r="G378" s="43">
        <v>0</v>
      </c>
      <c r="H378" s="43">
        <v>0</v>
      </c>
      <c r="I378" s="43">
        <v>0</v>
      </c>
      <c r="J378" s="43">
        <v>0</v>
      </c>
      <c r="K378" s="43">
        <v>0</v>
      </c>
      <c r="L378" s="43">
        <v>0</v>
      </c>
      <c r="M378" s="43">
        <v>0</v>
      </c>
      <c r="N378" s="43">
        <v>0</v>
      </c>
      <c r="O378" s="43">
        <v>0</v>
      </c>
      <c r="P378" s="43">
        <v>0</v>
      </c>
      <c r="Q378" s="43">
        <v>0</v>
      </c>
      <c r="R378" s="43">
        <v>0</v>
      </c>
      <c r="S378" s="43">
        <v>0</v>
      </c>
      <c r="T378" s="43">
        <v>0</v>
      </c>
      <c r="U378" s="43">
        <v>0</v>
      </c>
      <c r="V378" s="43">
        <v>0</v>
      </c>
      <c r="W378" s="43">
        <v>0</v>
      </c>
      <c r="X378" s="43">
        <v>0</v>
      </c>
      <c r="Y378" s="43">
        <v>0</v>
      </c>
      <c r="Z378" s="43">
        <v>0</v>
      </c>
      <c r="AA378" s="43">
        <v>0</v>
      </c>
      <c r="AB378" s="43">
        <v>0</v>
      </c>
      <c r="AC378" s="43">
        <v>0</v>
      </c>
      <c r="AD378" s="43">
        <v>0</v>
      </c>
    </row>
    <row r="379" spans="1:30" ht="13.5" thickBot="1" x14ac:dyDescent="0.25">
      <c r="A379" s="44" t="s">
        <v>34</v>
      </c>
      <c r="B379" s="45"/>
      <c r="C379" s="46">
        <v>0</v>
      </c>
      <c r="D379" s="46">
        <v>0</v>
      </c>
      <c r="E379" s="46">
        <v>0</v>
      </c>
      <c r="F379" s="46">
        <v>0</v>
      </c>
      <c r="G379" s="46">
        <v>0</v>
      </c>
      <c r="H379" s="46">
        <v>0</v>
      </c>
      <c r="I379" s="46">
        <v>0</v>
      </c>
      <c r="J379" s="46">
        <v>0</v>
      </c>
      <c r="K379" s="46">
        <v>0</v>
      </c>
      <c r="L379" s="46">
        <v>0</v>
      </c>
      <c r="M379" s="46">
        <v>0</v>
      </c>
      <c r="N379" s="46">
        <v>0</v>
      </c>
      <c r="O379" s="46">
        <v>0</v>
      </c>
      <c r="P379" s="46">
        <v>0</v>
      </c>
      <c r="Q379" s="46">
        <v>0</v>
      </c>
      <c r="R379" s="46">
        <v>0</v>
      </c>
      <c r="S379" s="46">
        <v>0</v>
      </c>
      <c r="T379" s="46">
        <v>0</v>
      </c>
      <c r="U379" s="46">
        <v>0</v>
      </c>
      <c r="V379" s="46">
        <v>12.909895763940002</v>
      </c>
      <c r="W379" s="46">
        <v>8.5507786244735993</v>
      </c>
      <c r="X379" s="46">
        <v>14.180185863013453</v>
      </c>
      <c r="Y379" s="46">
        <v>27.357344185885989</v>
      </c>
      <c r="Z379" s="46">
        <v>38.520921001319678</v>
      </c>
      <c r="AA379" s="46">
        <v>41.572848536843026</v>
      </c>
      <c r="AB379" s="46">
        <v>43.974944721797222</v>
      </c>
      <c r="AC379" s="46">
        <v>41.69861359084333</v>
      </c>
      <c r="AD379" s="46">
        <v>69.956737837736796</v>
      </c>
    </row>
    <row r="380" spans="1:30" ht="13.5" thickBot="1" x14ac:dyDescent="0.25">
      <c r="A380" s="44" t="s">
        <v>35</v>
      </c>
      <c r="B380" s="45"/>
      <c r="C380" s="46">
        <v>31.201686411854691</v>
      </c>
      <c r="D380" s="46">
        <v>30.219664822477913</v>
      </c>
      <c r="E380" s="46">
        <v>31.872404813849919</v>
      </c>
      <c r="F380" s="46">
        <v>33.015604412625024</v>
      </c>
      <c r="G380" s="46">
        <v>35.092961397827786</v>
      </c>
      <c r="H380" s="46">
        <v>37.673326206491595</v>
      </c>
      <c r="I380" s="46">
        <v>40.384342397872558</v>
      </c>
      <c r="J380" s="46">
        <v>43.199879695427242</v>
      </c>
      <c r="K380" s="46">
        <v>46.296317465823819</v>
      </c>
      <c r="L380" s="46">
        <v>47.498310186821641</v>
      </c>
      <c r="M380" s="46">
        <v>50.477161712772769</v>
      </c>
      <c r="N380" s="46">
        <v>49.68049804111326</v>
      </c>
      <c r="O380" s="46">
        <v>50.885248309833514</v>
      </c>
      <c r="P380" s="46">
        <v>48.187154730905007</v>
      </c>
      <c r="Q380" s="46">
        <v>46.366569846535718</v>
      </c>
      <c r="R380" s="46">
        <v>64.051784431954516</v>
      </c>
      <c r="S380" s="46">
        <v>85.827948074811999</v>
      </c>
      <c r="T380" s="46">
        <v>81.392111203632041</v>
      </c>
      <c r="U380" s="46">
        <v>70.412001565878754</v>
      </c>
      <c r="V380" s="46">
        <v>77.036694648770592</v>
      </c>
      <c r="W380" s="46">
        <v>49.790221366654912</v>
      </c>
      <c r="X380" s="46">
        <v>51.979809351132353</v>
      </c>
      <c r="Y380" s="46">
        <v>50.029187721662993</v>
      </c>
      <c r="Z380" s="46">
        <v>50.805021740391801</v>
      </c>
      <c r="AA380" s="46">
        <v>51.402526546102074</v>
      </c>
      <c r="AB380" s="46">
        <v>53.841112878613984</v>
      </c>
      <c r="AC380" s="46">
        <v>55.593160931608047</v>
      </c>
      <c r="AD380" s="46">
        <v>56.21152885412139</v>
      </c>
    </row>
    <row r="381" spans="1:30" ht="13.5" thickBot="1" x14ac:dyDescent="0.25">
      <c r="A381" s="44" t="s">
        <v>36</v>
      </c>
      <c r="B381" s="45"/>
      <c r="C381" s="47">
        <v>0</v>
      </c>
      <c r="D381" s="47">
        <v>0</v>
      </c>
      <c r="E381" s="47">
        <v>0</v>
      </c>
      <c r="F381" s="47">
        <v>0</v>
      </c>
      <c r="G381" s="47">
        <v>0</v>
      </c>
      <c r="H381" s="47">
        <v>0</v>
      </c>
      <c r="I381" s="47">
        <v>0</v>
      </c>
      <c r="J381" s="47">
        <v>0</v>
      </c>
      <c r="K381" s="47">
        <v>0</v>
      </c>
      <c r="L381" s="47">
        <v>0</v>
      </c>
      <c r="M381" s="47">
        <v>0</v>
      </c>
      <c r="N381" s="47">
        <v>0</v>
      </c>
      <c r="O381" s="47">
        <v>0</v>
      </c>
      <c r="P381" s="47">
        <v>0</v>
      </c>
      <c r="Q381" s="47">
        <v>0</v>
      </c>
      <c r="R381" s="47">
        <v>0</v>
      </c>
      <c r="S381" s="47">
        <v>0</v>
      </c>
      <c r="T381" s="47">
        <v>0</v>
      </c>
      <c r="U381" s="47">
        <v>0</v>
      </c>
      <c r="V381" s="47">
        <v>0</v>
      </c>
      <c r="W381" s="47">
        <v>0</v>
      </c>
      <c r="X381" s="47">
        <v>0</v>
      </c>
      <c r="Y381" s="47">
        <v>0</v>
      </c>
      <c r="Z381" s="47">
        <v>0</v>
      </c>
      <c r="AA381" s="47">
        <v>0</v>
      </c>
      <c r="AB381" s="47">
        <v>0</v>
      </c>
      <c r="AC381" s="47">
        <v>0</v>
      </c>
      <c r="AD381" s="47">
        <v>0</v>
      </c>
    </row>
    <row r="382" spans="1:30" x14ac:dyDescent="0.2">
      <c r="A382" s="35"/>
      <c r="B382" s="36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ht="13.5" thickBot="1" x14ac:dyDescent="0.25">
      <c r="A383" s="38"/>
      <c r="B383" s="39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ht="13.5" thickBot="1" x14ac:dyDescent="0.25">
      <c r="A384" s="44" t="s">
        <v>39</v>
      </c>
      <c r="B384" s="45"/>
      <c r="C384" s="47">
        <f t="shared" ref="C384:AA384" si="10">C346+C351+C355+C369+C370+C379+C380+C381</f>
        <v>300.76864607587282</v>
      </c>
      <c r="D384" s="47">
        <f t="shared" si="10"/>
        <v>274.88902094935173</v>
      </c>
      <c r="E384" s="47">
        <f t="shared" si="10"/>
        <v>201.08810233039972</v>
      </c>
      <c r="F384" s="47">
        <f t="shared" si="10"/>
        <v>219.35057601708002</v>
      </c>
      <c r="G384" s="47">
        <f t="shared" si="10"/>
        <v>177.45718273310013</v>
      </c>
      <c r="H384" s="47">
        <f t="shared" si="10"/>
        <v>193.73613492503554</v>
      </c>
      <c r="I384" s="47">
        <f t="shared" si="10"/>
        <v>207.69126164895377</v>
      </c>
      <c r="J384" s="47">
        <f t="shared" si="10"/>
        <v>208.43101191419152</v>
      </c>
      <c r="K384" s="47">
        <f t="shared" si="10"/>
        <v>200.90554541229019</v>
      </c>
      <c r="L384" s="47">
        <f t="shared" si="10"/>
        <v>200.73728035152499</v>
      </c>
      <c r="M384" s="47">
        <f t="shared" si="10"/>
        <v>262.50041627235379</v>
      </c>
      <c r="N384" s="47">
        <f t="shared" si="10"/>
        <v>243.80005290811471</v>
      </c>
      <c r="O384" s="47">
        <f t="shared" si="10"/>
        <v>312.03222680948016</v>
      </c>
      <c r="P384" s="47">
        <f t="shared" si="10"/>
        <v>426.90460261737621</v>
      </c>
      <c r="Q384" s="47">
        <f t="shared" si="10"/>
        <v>530.1672203840983</v>
      </c>
      <c r="R384" s="47">
        <f t="shared" si="10"/>
        <v>587.34691971552706</v>
      </c>
      <c r="S384" s="47">
        <f t="shared" si="10"/>
        <v>574.49338005218533</v>
      </c>
      <c r="T384" s="47">
        <f t="shared" si="10"/>
        <v>585.19483409717213</v>
      </c>
      <c r="U384" s="47">
        <f t="shared" si="10"/>
        <v>528.24563386800912</v>
      </c>
      <c r="V384" s="47">
        <f t="shared" si="10"/>
        <v>398.79916291537899</v>
      </c>
      <c r="W384" s="47">
        <f t="shared" si="10"/>
        <v>318.5452450959848</v>
      </c>
      <c r="X384" s="47">
        <f t="shared" si="10"/>
        <v>303.24511202131578</v>
      </c>
      <c r="Y384" s="47">
        <f t="shared" si="10"/>
        <v>336.36969033300795</v>
      </c>
      <c r="Z384" s="47">
        <f t="shared" si="10"/>
        <v>330.45547905369671</v>
      </c>
      <c r="AA384" s="47">
        <f t="shared" si="10"/>
        <v>381.31678175214239</v>
      </c>
      <c r="AB384" s="47">
        <f>AB346+AB351+AB355+AB369+AB370+AB379+AB380+AB381</f>
        <v>400.3194972718959</v>
      </c>
      <c r="AC384" s="47">
        <f>AC346+AC351+AC355+AC369+AC370+AC379+AC380+AC381</f>
        <v>420.88623781826874</v>
      </c>
      <c r="AD384" s="47">
        <f>AD346+AD351+AD355+AD369+AD370+AD379+AD380+AD381</f>
        <v>457.15179759098493</v>
      </c>
    </row>
    <row r="386" spans="1:30" x14ac:dyDescent="0.2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</row>
    <row r="387" spans="1:30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</row>
    <row r="388" spans="1:30" ht="60.75" thickBot="1" x14ac:dyDescent="0.3">
      <c r="A388" s="50" t="s">
        <v>56</v>
      </c>
      <c r="B388" s="51" t="s">
        <v>57</v>
      </c>
      <c r="C388" s="3">
        <v>1990</v>
      </c>
      <c r="D388" s="3">
        <v>1991</v>
      </c>
      <c r="E388" s="3">
        <v>1992</v>
      </c>
      <c r="F388" s="3">
        <v>1993</v>
      </c>
      <c r="G388" s="3">
        <v>1994</v>
      </c>
      <c r="H388" s="3">
        <v>1995</v>
      </c>
      <c r="I388" s="3">
        <v>1996</v>
      </c>
      <c r="J388" s="3">
        <v>1997</v>
      </c>
      <c r="K388" s="3">
        <v>1998</v>
      </c>
      <c r="L388" s="3">
        <v>1999</v>
      </c>
      <c r="M388" s="3">
        <v>2000</v>
      </c>
      <c r="N388" s="3">
        <v>2001</v>
      </c>
      <c r="O388" s="3">
        <v>2002</v>
      </c>
      <c r="P388" s="3">
        <v>2003</v>
      </c>
      <c r="Q388" s="3">
        <v>2004</v>
      </c>
      <c r="R388" s="3">
        <v>2005</v>
      </c>
      <c r="S388" s="3">
        <v>2006</v>
      </c>
      <c r="T388" s="3">
        <v>2007</v>
      </c>
      <c r="U388" s="3">
        <v>2008</v>
      </c>
      <c r="V388" s="3">
        <v>2009</v>
      </c>
      <c r="W388" s="3">
        <v>2010</v>
      </c>
      <c r="X388" s="3">
        <v>2011</v>
      </c>
      <c r="Y388" s="3">
        <v>2012</v>
      </c>
      <c r="Z388" s="3">
        <v>2013</v>
      </c>
      <c r="AA388" s="3">
        <v>2014</v>
      </c>
      <c r="AB388" s="3">
        <v>2015</v>
      </c>
      <c r="AC388" s="3">
        <v>2016</v>
      </c>
      <c r="AD388" s="3">
        <v>2017</v>
      </c>
    </row>
    <row r="389" spans="1:30" x14ac:dyDescent="0.2">
      <c r="A389" s="5" t="s">
        <v>1</v>
      </c>
      <c r="B389" s="6"/>
      <c r="C389" s="7">
        <v>0.98865017024142587</v>
      </c>
      <c r="D389" s="7">
        <v>0</v>
      </c>
      <c r="E389" s="7">
        <v>0</v>
      </c>
      <c r="F389" s="7">
        <v>0</v>
      </c>
      <c r="G389" s="7">
        <v>0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7">
        <v>0</v>
      </c>
      <c r="N389" s="7">
        <v>0</v>
      </c>
      <c r="O389" s="7">
        <v>0</v>
      </c>
      <c r="P389" s="7">
        <v>0</v>
      </c>
      <c r="Q389" s="7">
        <v>0</v>
      </c>
      <c r="R389" s="7">
        <v>0</v>
      </c>
      <c r="S389" s="7">
        <v>0</v>
      </c>
      <c r="T389" s="7">
        <v>0</v>
      </c>
      <c r="U389" s="7">
        <v>0</v>
      </c>
      <c r="V389" s="7">
        <v>0</v>
      </c>
      <c r="W389" s="7">
        <v>0</v>
      </c>
      <c r="X389" s="7">
        <v>0</v>
      </c>
      <c r="Y389" s="7">
        <v>0</v>
      </c>
      <c r="Z389" s="7">
        <v>0</v>
      </c>
      <c r="AA389" s="7">
        <v>0</v>
      </c>
      <c r="AB389" s="7">
        <v>0</v>
      </c>
      <c r="AC389" s="7">
        <v>0</v>
      </c>
      <c r="AD389" s="7">
        <v>0</v>
      </c>
    </row>
    <row r="390" spans="1:30" x14ac:dyDescent="0.2">
      <c r="A390" s="9" t="s">
        <v>2</v>
      </c>
      <c r="B390" s="10"/>
      <c r="C390" s="11">
        <v>0.98865017024142587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  <c r="J390" s="11">
        <v>0</v>
      </c>
      <c r="K390" s="11">
        <v>0</v>
      </c>
      <c r="L390" s="11">
        <v>0</v>
      </c>
      <c r="M390" s="11">
        <v>0</v>
      </c>
      <c r="N390" s="11">
        <v>0</v>
      </c>
      <c r="O390" s="11">
        <v>0</v>
      </c>
      <c r="P390" s="11">
        <v>0</v>
      </c>
      <c r="Q390" s="11">
        <v>0</v>
      </c>
      <c r="R390" s="11">
        <v>0</v>
      </c>
      <c r="S390" s="11">
        <v>0</v>
      </c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0</v>
      </c>
      <c r="Z390" s="11">
        <v>0</v>
      </c>
      <c r="AA390" s="11">
        <v>0</v>
      </c>
      <c r="AB390" s="11">
        <v>0</v>
      </c>
      <c r="AC390" s="11">
        <v>0</v>
      </c>
      <c r="AD390" s="11">
        <v>0</v>
      </c>
    </row>
    <row r="391" spans="1:30" x14ac:dyDescent="0.2">
      <c r="A391" s="12" t="s">
        <v>3</v>
      </c>
      <c r="B391" s="13"/>
      <c r="C391" s="14">
        <v>0</v>
      </c>
      <c r="D391" s="14">
        <v>0</v>
      </c>
      <c r="E391" s="14">
        <v>0</v>
      </c>
      <c r="F391" s="14">
        <v>0</v>
      </c>
      <c r="G391" s="14">
        <v>0</v>
      </c>
      <c r="H391" s="14">
        <v>0</v>
      </c>
      <c r="I391" s="14">
        <v>0</v>
      </c>
      <c r="J391" s="14">
        <v>0</v>
      </c>
      <c r="K391" s="14">
        <v>0</v>
      </c>
      <c r="L391" s="14">
        <v>0</v>
      </c>
      <c r="M391" s="14">
        <v>0</v>
      </c>
      <c r="N391" s="14">
        <v>0</v>
      </c>
      <c r="O391" s="14">
        <v>0</v>
      </c>
      <c r="P391" s="14">
        <v>0</v>
      </c>
      <c r="Q391" s="14">
        <v>0</v>
      </c>
      <c r="R391" s="14">
        <v>0</v>
      </c>
      <c r="S391" s="14">
        <v>0</v>
      </c>
      <c r="T391" s="14">
        <v>0</v>
      </c>
      <c r="U391" s="14">
        <v>0</v>
      </c>
      <c r="V391" s="14">
        <v>0</v>
      </c>
      <c r="W391" s="14">
        <v>0</v>
      </c>
      <c r="X391" s="14">
        <v>0</v>
      </c>
      <c r="Y391" s="14">
        <v>0</v>
      </c>
      <c r="Z391" s="14">
        <v>0</v>
      </c>
      <c r="AA391" s="14">
        <v>0</v>
      </c>
      <c r="AB391" s="14">
        <v>0</v>
      </c>
      <c r="AC391" s="14">
        <v>0</v>
      </c>
      <c r="AD391" s="14">
        <v>0</v>
      </c>
    </row>
    <row r="392" spans="1:30" x14ac:dyDescent="0.2">
      <c r="A392" s="12" t="s">
        <v>4</v>
      </c>
      <c r="B392" s="13"/>
      <c r="C392" s="14">
        <v>0</v>
      </c>
      <c r="D392" s="14">
        <v>0</v>
      </c>
      <c r="E392" s="14">
        <v>0</v>
      </c>
      <c r="F392" s="14">
        <v>0</v>
      </c>
      <c r="G392" s="14">
        <v>0</v>
      </c>
      <c r="H392" s="14">
        <v>0</v>
      </c>
      <c r="I392" s="14">
        <v>0</v>
      </c>
      <c r="J392" s="14">
        <v>0</v>
      </c>
      <c r="K392" s="14">
        <v>0</v>
      </c>
      <c r="L392" s="14">
        <v>0</v>
      </c>
      <c r="M392" s="14">
        <v>0</v>
      </c>
      <c r="N392" s="14">
        <v>0</v>
      </c>
      <c r="O392" s="14">
        <v>0</v>
      </c>
      <c r="P392" s="14">
        <v>0</v>
      </c>
      <c r="Q392" s="14">
        <v>0</v>
      </c>
      <c r="R392" s="14">
        <v>0</v>
      </c>
      <c r="S392" s="14">
        <v>0</v>
      </c>
      <c r="T392" s="14">
        <v>0</v>
      </c>
      <c r="U392" s="14">
        <v>0</v>
      </c>
      <c r="V392" s="14">
        <v>0</v>
      </c>
      <c r="W392" s="14">
        <v>0</v>
      </c>
      <c r="X392" s="14">
        <v>0</v>
      </c>
      <c r="Y392" s="14">
        <v>0</v>
      </c>
      <c r="Z392" s="14">
        <v>0</v>
      </c>
      <c r="AA392" s="14">
        <v>0</v>
      </c>
      <c r="AB392" s="14">
        <v>0</v>
      </c>
      <c r="AC392" s="14">
        <v>0</v>
      </c>
      <c r="AD392" s="14">
        <v>0</v>
      </c>
    </row>
    <row r="393" spans="1:30" ht="13.5" thickBot="1" x14ac:dyDescent="0.25">
      <c r="A393" s="15" t="s">
        <v>5</v>
      </c>
      <c r="B393" s="16"/>
      <c r="C393" s="17">
        <v>0</v>
      </c>
      <c r="D393" s="17">
        <v>0</v>
      </c>
      <c r="E393" s="17">
        <v>0</v>
      </c>
      <c r="F393" s="17">
        <v>0</v>
      </c>
      <c r="G393" s="17">
        <v>0</v>
      </c>
      <c r="H393" s="17">
        <v>0</v>
      </c>
      <c r="I393" s="17">
        <v>0</v>
      </c>
      <c r="J393" s="17">
        <v>0</v>
      </c>
      <c r="K393" s="17">
        <v>0</v>
      </c>
      <c r="L393" s="17">
        <v>0</v>
      </c>
      <c r="M393" s="17">
        <v>0</v>
      </c>
      <c r="N393" s="17">
        <v>0</v>
      </c>
      <c r="O393" s="17">
        <v>0</v>
      </c>
      <c r="P393" s="17">
        <v>0</v>
      </c>
      <c r="Q393" s="17">
        <v>0</v>
      </c>
      <c r="R393" s="17">
        <v>0</v>
      </c>
      <c r="S393" s="17">
        <v>0</v>
      </c>
      <c r="T393" s="17">
        <v>0</v>
      </c>
      <c r="U393" s="17">
        <v>0</v>
      </c>
      <c r="V393" s="17">
        <v>0</v>
      </c>
      <c r="W393" s="17">
        <v>0</v>
      </c>
      <c r="X393" s="17">
        <v>0</v>
      </c>
      <c r="Y393" s="17">
        <v>0</v>
      </c>
      <c r="Z393" s="17">
        <v>0</v>
      </c>
      <c r="AA393" s="17">
        <v>0</v>
      </c>
      <c r="AB393" s="17">
        <v>0</v>
      </c>
      <c r="AC393" s="17">
        <v>0</v>
      </c>
      <c r="AD393" s="17">
        <v>0</v>
      </c>
    </row>
    <row r="394" spans="1:30" x14ac:dyDescent="0.2">
      <c r="A394" s="18" t="s">
        <v>6</v>
      </c>
      <c r="B394" s="19"/>
      <c r="C394" s="20">
        <v>0</v>
      </c>
      <c r="D394" s="20">
        <v>0</v>
      </c>
      <c r="E394" s="20">
        <v>0</v>
      </c>
      <c r="F394" s="20">
        <v>0</v>
      </c>
      <c r="G394" s="20">
        <v>0</v>
      </c>
      <c r="H394" s="20">
        <v>0</v>
      </c>
      <c r="I394" s="20">
        <v>0</v>
      </c>
      <c r="J394" s="20">
        <v>0</v>
      </c>
      <c r="K394" s="20">
        <v>0</v>
      </c>
      <c r="L394" s="20">
        <v>0</v>
      </c>
      <c r="M394" s="20">
        <v>0</v>
      </c>
      <c r="N394" s="20">
        <v>0</v>
      </c>
      <c r="O394" s="20">
        <v>0</v>
      </c>
      <c r="P394" s="20">
        <v>0</v>
      </c>
      <c r="Q394" s="20">
        <v>0</v>
      </c>
      <c r="R394" s="20">
        <v>0</v>
      </c>
      <c r="S394" s="20">
        <v>0</v>
      </c>
      <c r="T394" s="20">
        <v>0</v>
      </c>
      <c r="U394" s="20">
        <v>0</v>
      </c>
      <c r="V394" s="20">
        <v>0</v>
      </c>
      <c r="W394" s="20">
        <v>0</v>
      </c>
      <c r="X394" s="20">
        <v>0</v>
      </c>
      <c r="Y394" s="20">
        <v>0</v>
      </c>
      <c r="Z394" s="20">
        <v>0</v>
      </c>
      <c r="AA394" s="20">
        <v>0</v>
      </c>
      <c r="AB394" s="20">
        <v>0</v>
      </c>
      <c r="AC394" s="20">
        <v>0</v>
      </c>
      <c r="AD394" s="20">
        <v>0</v>
      </c>
    </row>
    <row r="395" spans="1:30" x14ac:dyDescent="0.2">
      <c r="A395" s="9" t="s">
        <v>7</v>
      </c>
      <c r="B395" s="10"/>
      <c r="C395" s="11">
        <v>0</v>
      </c>
      <c r="D395" s="11">
        <v>0</v>
      </c>
      <c r="E395" s="11">
        <v>0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0</v>
      </c>
      <c r="Z395" s="11">
        <v>0</v>
      </c>
      <c r="AA395" s="11">
        <v>0</v>
      </c>
      <c r="AB395" s="11">
        <v>0</v>
      </c>
      <c r="AC395" s="11">
        <v>0</v>
      </c>
      <c r="AD395" s="11">
        <v>0</v>
      </c>
    </row>
    <row r="396" spans="1:30" x14ac:dyDescent="0.2">
      <c r="A396" s="9" t="s">
        <v>8</v>
      </c>
      <c r="B396" s="10"/>
      <c r="C396" s="11">
        <v>0</v>
      </c>
      <c r="D396" s="11">
        <v>0</v>
      </c>
      <c r="E396" s="11">
        <v>0</v>
      </c>
      <c r="F396" s="11">
        <v>0</v>
      </c>
      <c r="G396" s="11">
        <v>0</v>
      </c>
      <c r="H396" s="11">
        <v>0</v>
      </c>
      <c r="I396" s="11">
        <v>0</v>
      </c>
      <c r="J396" s="11">
        <v>0</v>
      </c>
      <c r="K396" s="11">
        <v>0</v>
      </c>
      <c r="L396" s="11">
        <v>0</v>
      </c>
      <c r="M396" s="11">
        <v>0</v>
      </c>
      <c r="N396" s="11">
        <v>0</v>
      </c>
      <c r="O396" s="11">
        <v>0</v>
      </c>
      <c r="P396" s="11">
        <v>0</v>
      </c>
      <c r="Q396" s="11">
        <v>0</v>
      </c>
      <c r="R396" s="11">
        <v>0</v>
      </c>
      <c r="S396" s="11">
        <v>0</v>
      </c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11">
        <v>0</v>
      </c>
      <c r="AC396" s="11">
        <v>0</v>
      </c>
      <c r="AD396" s="11">
        <v>0</v>
      </c>
    </row>
    <row r="397" spans="1:30" ht="13.5" thickBot="1" x14ac:dyDescent="0.25">
      <c r="A397" s="15" t="s">
        <v>9</v>
      </c>
      <c r="B397" s="16"/>
      <c r="C397" s="17">
        <v>0</v>
      </c>
      <c r="D397" s="17">
        <v>0</v>
      </c>
      <c r="E397" s="17">
        <v>0</v>
      </c>
      <c r="F397" s="17">
        <v>0</v>
      </c>
      <c r="G397" s="17">
        <v>0</v>
      </c>
      <c r="H397" s="17">
        <v>0</v>
      </c>
      <c r="I397" s="17">
        <v>0</v>
      </c>
      <c r="J397" s="17">
        <v>0</v>
      </c>
      <c r="K397" s="17">
        <v>0</v>
      </c>
      <c r="L397" s="17">
        <v>0</v>
      </c>
      <c r="M397" s="17">
        <v>0</v>
      </c>
      <c r="N397" s="17">
        <v>0</v>
      </c>
      <c r="O397" s="17">
        <v>0</v>
      </c>
      <c r="P397" s="17">
        <v>0</v>
      </c>
      <c r="Q397" s="17">
        <v>0</v>
      </c>
      <c r="R397" s="17">
        <v>0</v>
      </c>
      <c r="S397" s="17">
        <v>0</v>
      </c>
      <c r="T397" s="17">
        <v>0</v>
      </c>
      <c r="U397" s="17">
        <v>0</v>
      </c>
      <c r="V397" s="17">
        <v>0</v>
      </c>
      <c r="W397" s="17">
        <v>0</v>
      </c>
      <c r="X397" s="17">
        <v>0</v>
      </c>
      <c r="Y397" s="17">
        <v>0</v>
      </c>
      <c r="Z397" s="17">
        <v>0</v>
      </c>
      <c r="AA397" s="17">
        <v>0</v>
      </c>
      <c r="AB397" s="17">
        <v>0</v>
      </c>
      <c r="AC397" s="17">
        <v>0</v>
      </c>
      <c r="AD397" s="17">
        <v>0</v>
      </c>
    </row>
    <row r="398" spans="1:30" x14ac:dyDescent="0.2">
      <c r="A398" s="5" t="s">
        <v>10</v>
      </c>
      <c r="B398" s="6"/>
      <c r="C398" s="7">
        <v>242.22041759050151</v>
      </c>
      <c r="D398" s="7">
        <v>249.04406240547638</v>
      </c>
      <c r="E398" s="7">
        <v>293.67594427599221</v>
      </c>
      <c r="F398" s="7">
        <v>300.79525910032908</v>
      </c>
      <c r="G398" s="7">
        <v>386.35666477425679</v>
      </c>
      <c r="H398" s="7">
        <v>368.48841543549707</v>
      </c>
      <c r="I398" s="7">
        <v>353.79354547355229</v>
      </c>
      <c r="J398" s="7">
        <v>386.57095739430542</v>
      </c>
      <c r="K398" s="7">
        <v>390.28175350248421</v>
      </c>
      <c r="L398" s="7">
        <v>424.81758077042258</v>
      </c>
      <c r="M398" s="7">
        <v>447.15530135264009</v>
      </c>
      <c r="N398" s="7">
        <v>411.89518622134841</v>
      </c>
      <c r="O398" s="7">
        <v>406.91239140755283</v>
      </c>
      <c r="P398" s="7">
        <v>419.60540413081043</v>
      </c>
      <c r="Q398" s="7">
        <v>445.53725275442315</v>
      </c>
      <c r="R398" s="7">
        <v>357.20424660276473</v>
      </c>
      <c r="S398" s="7">
        <v>258.94163796042932</v>
      </c>
      <c r="T398" s="7">
        <v>233.39370317156772</v>
      </c>
      <c r="U398" s="7">
        <v>223.36999918220678</v>
      </c>
      <c r="V398" s="7">
        <v>140.15900954153531</v>
      </c>
      <c r="W398" s="7">
        <v>223.9951724216279</v>
      </c>
      <c r="X398" s="7">
        <v>152.14126435826415</v>
      </c>
      <c r="Y398" s="7">
        <v>93.505125487291224</v>
      </c>
      <c r="Z398" s="7">
        <v>95.988889931863511</v>
      </c>
      <c r="AA398" s="7">
        <v>44.72837285882845</v>
      </c>
      <c r="AB398" s="7">
        <v>10.811683606453297</v>
      </c>
      <c r="AC398" s="7">
        <v>8.4744129227994254</v>
      </c>
      <c r="AD398" s="7">
        <v>8.2542546388840847</v>
      </c>
    </row>
    <row r="399" spans="1:30" x14ac:dyDescent="0.2">
      <c r="A399" s="9" t="s">
        <v>11</v>
      </c>
      <c r="B399" s="10"/>
      <c r="C399" s="11">
        <v>0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0</v>
      </c>
      <c r="J399" s="11">
        <v>0</v>
      </c>
      <c r="K399" s="11">
        <v>0</v>
      </c>
      <c r="L399" s="11">
        <v>0</v>
      </c>
      <c r="M399" s="11">
        <v>0</v>
      </c>
      <c r="N399" s="11">
        <v>0</v>
      </c>
      <c r="O399" s="11">
        <v>0</v>
      </c>
      <c r="P399" s="11">
        <v>0</v>
      </c>
      <c r="Q399" s="11">
        <v>0</v>
      </c>
      <c r="R399" s="11">
        <v>0</v>
      </c>
      <c r="S399" s="11">
        <v>0</v>
      </c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11">
        <v>0</v>
      </c>
      <c r="AC399" s="11">
        <v>0</v>
      </c>
      <c r="AD399" s="11">
        <v>0</v>
      </c>
    </row>
    <row r="400" spans="1:30" x14ac:dyDescent="0.2">
      <c r="A400" s="22" t="s">
        <v>12</v>
      </c>
      <c r="B400" s="23"/>
      <c r="C400" s="24">
        <v>0</v>
      </c>
      <c r="D400" s="24">
        <v>0</v>
      </c>
      <c r="E400" s="24">
        <v>0</v>
      </c>
      <c r="F400" s="24">
        <v>0</v>
      </c>
      <c r="G400" s="24">
        <v>0</v>
      </c>
      <c r="H400" s="24">
        <v>0</v>
      </c>
      <c r="I400" s="24">
        <v>0</v>
      </c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0</v>
      </c>
      <c r="P400" s="24">
        <v>0</v>
      </c>
      <c r="Q400" s="24">
        <v>0</v>
      </c>
      <c r="R400" s="24">
        <v>0</v>
      </c>
      <c r="S400" s="24">
        <v>0</v>
      </c>
      <c r="T400" s="24">
        <v>0</v>
      </c>
      <c r="U400" s="24">
        <v>0</v>
      </c>
      <c r="V400" s="24">
        <v>0</v>
      </c>
      <c r="W400" s="24">
        <v>0</v>
      </c>
      <c r="X400" s="24">
        <v>0</v>
      </c>
      <c r="Y400" s="24">
        <v>0</v>
      </c>
      <c r="Z400" s="24">
        <v>0</v>
      </c>
      <c r="AA400" s="24">
        <v>0</v>
      </c>
      <c r="AB400" s="24">
        <v>0</v>
      </c>
      <c r="AC400" s="24">
        <v>0</v>
      </c>
      <c r="AD400" s="24">
        <v>0</v>
      </c>
    </row>
    <row r="401" spans="1:30" x14ac:dyDescent="0.2">
      <c r="A401" s="12" t="s">
        <v>13</v>
      </c>
      <c r="B401" s="13"/>
      <c r="C401" s="14">
        <v>0</v>
      </c>
      <c r="D401" s="14">
        <v>0</v>
      </c>
      <c r="E401" s="14">
        <v>0</v>
      </c>
      <c r="F401" s="14">
        <v>0</v>
      </c>
      <c r="G401" s="14">
        <v>0</v>
      </c>
      <c r="H401" s="14">
        <v>0</v>
      </c>
      <c r="I401" s="14">
        <v>0</v>
      </c>
      <c r="J401" s="14">
        <v>0</v>
      </c>
      <c r="K401" s="14">
        <v>0</v>
      </c>
      <c r="L401" s="14">
        <v>0</v>
      </c>
      <c r="M401" s="14">
        <v>0</v>
      </c>
      <c r="N401" s="14">
        <v>0</v>
      </c>
      <c r="O401" s="14">
        <v>0</v>
      </c>
      <c r="P401" s="14">
        <v>0</v>
      </c>
      <c r="Q401" s="14">
        <v>0</v>
      </c>
      <c r="R401" s="14">
        <v>0</v>
      </c>
      <c r="S401" s="14">
        <v>0</v>
      </c>
      <c r="T401" s="14">
        <v>0</v>
      </c>
      <c r="U401" s="14">
        <v>0</v>
      </c>
      <c r="V401" s="14">
        <v>0</v>
      </c>
      <c r="W401" s="14">
        <v>0</v>
      </c>
      <c r="X401" s="14">
        <v>0</v>
      </c>
      <c r="Y401" s="14">
        <v>0</v>
      </c>
      <c r="Z401" s="14">
        <v>0</v>
      </c>
      <c r="AA401" s="14">
        <v>0</v>
      </c>
      <c r="AB401" s="14">
        <v>0</v>
      </c>
      <c r="AC401" s="14">
        <v>0</v>
      </c>
      <c r="AD401" s="14">
        <v>0</v>
      </c>
    </row>
    <row r="402" spans="1:30" x14ac:dyDescent="0.2">
      <c r="A402" s="9" t="s">
        <v>14</v>
      </c>
      <c r="B402" s="10"/>
      <c r="C402" s="11">
        <v>9.1021695324082561</v>
      </c>
      <c r="D402" s="11">
        <v>10.048918295841434</v>
      </c>
      <c r="E402" s="11">
        <v>9.4578054549095842</v>
      </c>
      <c r="F402" s="11">
        <v>10.640031136773283</v>
      </c>
      <c r="G402" s="11">
        <v>18.324498068887319</v>
      </c>
      <c r="H402" s="11">
        <v>23.64451363727396</v>
      </c>
      <c r="I402" s="11">
        <v>31.920093410319843</v>
      </c>
      <c r="J402" s="11">
        <v>34.87565761497909</v>
      </c>
      <c r="K402" s="11">
        <v>41.377898865229433</v>
      </c>
      <c r="L402" s="11">
        <v>52.609042842934564</v>
      </c>
      <c r="M402" s="11">
        <v>50.244591479207166</v>
      </c>
      <c r="N402" s="11">
        <v>58.797052106194471</v>
      </c>
      <c r="O402" s="11">
        <v>65.539486825063577</v>
      </c>
      <c r="P402" s="11">
        <v>81.829485571167908</v>
      </c>
      <c r="Q402" s="11">
        <v>86.766137552553246</v>
      </c>
      <c r="R402" s="11">
        <v>0</v>
      </c>
      <c r="S402" s="11">
        <v>0</v>
      </c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11">
        <v>0</v>
      </c>
      <c r="AC402" s="11">
        <v>0</v>
      </c>
      <c r="AD402" s="11">
        <v>0</v>
      </c>
    </row>
    <row r="403" spans="1:30" x14ac:dyDescent="0.2">
      <c r="A403" s="12" t="s">
        <v>15</v>
      </c>
      <c r="B403" s="13"/>
      <c r="C403" s="14">
        <v>0</v>
      </c>
      <c r="D403" s="14">
        <v>0</v>
      </c>
      <c r="E403" s="14">
        <v>0</v>
      </c>
      <c r="F403" s="14">
        <v>0</v>
      </c>
      <c r="G403" s="14">
        <v>0</v>
      </c>
      <c r="H403" s="14">
        <v>0</v>
      </c>
      <c r="I403" s="14">
        <v>0</v>
      </c>
      <c r="J403" s="14">
        <v>0</v>
      </c>
      <c r="K403" s="14">
        <v>0</v>
      </c>
      <c r="L403" s="14">
        <v>0</v>
      </c>
      <c r="M403" s="14">
        <v>0</v>
      </c>
      <c r="N403" s="14">
        <v>0</v>
      </c>
      <c r="O403" s="14">
        <v>0</v>
      </c>
      <c r="P403" s="14">
        <v>0</v>
      </c>
      <c r="Q403" s="14">
        <v>0</v>
      </c>
      <c r="R403" s="14">
        <v>0</v>
      </c>
      <c r="S403" s="14">
        <v>0</v>
      </c>
      <c r="T403" s="14">
        <v>0</v>
      </c>
      <c r="U403" s="14">
        <v>0</v>
      </c>
      <c r="V403" s="14">
        <v>0</v>
      </c>
      <c r="W403" s="14">
        <v>0</v>
      </c>
      <c r="X403" s="14">
        <v>0</v>
      </c>
      <c r="Y403" s="14">
        <v>0</v>
      </c>
      <c r="Z403" s="14">
        <v>0</v>
      </c>
      <c r="AA403" s="14">
        <v>0</v>
      </c>
      <c r="AB403" s="14">
        <v>0</v>
      </c>
      <c r="AC403" s="14">
        <v>0</v>
      </c>
      <c r="AD403" s="14">
        <v>0</v>
      </c>
    </row>
    <row r="404" spans="1:30" x14ac:dyDescent="0.2">
      <c r="A404" s="12" t="s">
        <v>16</v>
      </c>
      <c r="B404" s="13"/>
      <c r="C404" s="14">
        <v>227.17548423980944</v>
      </c>
      <c r="D404" s="14">
        <v>222.95292698077373</v>
      </c>
      <c r="E404" s="14">
        <v>268.31564372577964</v>
      </c>
      <c r="F404" s="14">
        <v>273.96874824415426</v>
      </c>
      <c r="G404" s="14">
        <v>350.21671894320679</v>
      </c>
      <c r="H404" s="14">
        <v>326.08761429160791</v>
      </c>
      <c r="I404" s="14">
        <v>305.26764399222827</v>
      </c>
      <c r="J404" s="14">
        <v>334.63621136817432</v>
      </c>
      <c r="K404" s="14">
        <v>330.91343522192767</v>
      </c>
      <c r="L404" s="14">
        <v>353.21069764283374</v>
      </c>
      <c r="M404" s="14">
        <v>376.61100484781292</v>
      </c>
      <c r="N404" s="14">
        <v>331.03193595555877</v>
      </c>
      <c r="O404" s="14">
        <v>323.48564892182634</v>
      </c>
      <c r="P404" s="14">
        <v>323.41568276631415</v>
      </c>
      <c r="Q404" s="14">
        <v>348.36973676909719</v>
      </c>
      <c r="R404" s="14">
        <v>345.37</v>
      </c>
      <c r="S404" s="14">
        <v>247.95</v>
      </c>
      <c r="T404" s="14">
        <v>222.887</v>
      </c>
      <c r="U404" s="14">
        <v>211.84</v>
      </c>
      <c r="V404" s="14">
        <v>133.02000000000001</v>
      </c>
      <c r="W404" s="14">
        <v>215.96</v>
      </c>
      <c r="X404" s="14">
        <v>144.39792218323552</v>
      </c>
      <c r="Y404" s="14">
        <v>86.071957806748046</v>
      </c>
      <c r="Z404" s="14">
        <v>87.974317558142246</v>
      </c>
      <c r="AA404" s="14">
        <v>37.534626661041848</v>
      </c>
      <c r="AB404" s="14">
        <v>3.6246007889167271</v>
      </c>
      <c r="AC404" s="14">
        <v>0.82110686159359891</v>
      </c>
      <c r="AD404" s="14">
        <v>0.36190030600936274</v>
      </c>
    </row>
    <row r="405" spans="1:30" x14ac:dyDescent="0.2">
      <c r="A405" s="12" t="s">
        <v>17</v>
      </c>
      <c r="B405" s="13"/>
      <c r="C405" s="14">
        <v>4.820297105865194</v>
      </c>
      <c r="D405" s="14">
        <v>9.4245044925879622</v>
      </c>
      <c r="E405" s="14">
        <v>9.1804239298328305</v>
      </c>
      <c r="F405" s="14">
        <v>9.5973746808021936</v>
      </c>
      <c r="G405" s="14">
        <v>10.18073185379008</v>
      </c>
      <c r="H405" s="14">
        <v>10.051664004550732</v>
      </c>
      <c r="I405" s="14">
        <v>9.8179788990926511</v>
      </c>
      <c r="J405" s="14">
        <v>9.8999754015040295</v>
      </c>
      <c r="K405" s="14">
        <v>10.76078046629201</v>
      </c>
      <c r="L405" s="14">
        <v>11.293055496084847</v>
      </c>
      <c r="M405" s="14">
        <v>12.29702309846861</v>
      </c>
      <c r="N405" s="14">
        <v>18.52158831793292</v>
      </c>
      <c r="O405" s="14">
        <v>13.068265083715753</v>
      </c>
      <c r="P405" s="14">
        <v>8.208044728575528</v>
      </c>
      <c r="Q405" s="14">
        <v>3.3831959180648359</v>
      </c>
      <c r="R405" s="14">
        <v>5.9128502965898253</v>
      </c>
      <c r="S405" s="14">
        <v>6.9566856206845138</v>
      </c>
      <c r="T405" s="14">
        <v>7.3662360659980868</v>
      </c>
      <c r="U405" s="14">
        <v>6.588761348107794</v>
      </c>
      <c r="V405" s="14">
        <v>3.8110946719532888</v>
      </c>
      <c r="W405" s="14">
        <v>4.8874636432202658</v>
      </c>
      <c r="X405" s="14">
        <v>4.7275090040256034</v>
      </c>
      <c r="Y405" s="14">
        <v>4.5594122394925991</v>
      </c>
      <c r="Z405" s="14">
        <v>5.5224863205452461</v>
      </c>
      <c r="AA405" s="14">
        <v>4.9608009321219093</v>
      </c>
      <c r="AB405" s="14">
        <v>5.0359246246303657</v>
      </c>
      <c r="AC405" s="14">
        <v>5.394527715421745</v>
      </c>
      <c r="AD405" s="14">
        <v>5.5514314574463137</v>
      </c>
    </row>
    <row r="406" spans="1:30" x14ac:dyDescent="0.2">
      <c r="A406" s="12" t="s">
        <v>18</v>
      </c>
      <c r="B406" s="13"/>
      <c r="C406" s="14">
        <v>1.1224667124186365</v>
      </c>
      <c r="D406" s="14">
        <v>6.5318898432514159</v>
      </c>
      <c r="E406" s="14">
        <v>6.6591344505874828</v>
      </c>
      <c r="F406" s="14">
        <v>6.5318898432514159</v>
      </c>
      <c r="G406" s="14">
        <v>7.5498467019399476</v>
      </c>
      <c r="H406" s="14">
        <v>8.6102184297405024</v>
      </c>
      <c r="I406" s="14">
        <v>6.7439641888115274</v>
      </c>
      <c r="J406" s="14">
        <v>7.0408682725956817</v>
      </c>
      <c r="K406" s="14">
        <v>7.1256980108197263</v>
      </c>
      <c r="L406" s="14">
        <v>7.5922615710519707</v>
      </c>
      <c r="M406" s="14">
        <v>7.8043359166120814</v>
      </c>
      <c r="N406" s="14">
        <v>3.5446098416622109</v>
      </c>
      <c r="O406" s="14">
        <v>4.8189905769471437</v>
      </c>
      <c r="P406" s="14">
        <v>6.1521910647528797</v>
      </c>
      <c r="Q406" s="14">
        <v>7.0181825147078953</v>
      </c>
      <c r="R406" s="14">
        <v>5.9213963061748931</v>
      </c>
      <c r="S406" s="14">
        <v>4.0349523397448044</v>
      </c>
      <c r="T406" s="14">
        <v>3.1404671055696385</v>
      </c>
      <c r="U406" s="14">
        <v>4.9412378340989829</v>
      </c>
      <c r="V406" s="14">
        <v>3.327914869582016</v>
      </c>
      <c r="W406" s="14">
        <v>3.1477087784076252</v>
      </c>
      <c r="X406" s="14">
        <v>3.0158331710030404</v>
      </c>
      <c r="Y406" s="14">
        <v>2.8737554410505814</v>
      </c>
      <c r="Z406" s="14">
        <v>2.492086053176028</v>
      </c>
      <c r="AA406" s="14">
        <v>2.2329452656646982</v>
      </c>
      <c r="AB406" s="14">
        <v>2.1511581929062045</v>
      </c>
      <c r="AC406" s="14">
        <v>2.2587783457840813</v>
      </c>
      <c r="AD406" s="14">
        <v>2.3409228754284075</v>
      </c>
    </row>
    <row r="407" spans="1:30" x14ac:dyDescent="0.2">
      <c r="A407" s="22" t="s">
        <v>19</v>
      </c>
      <c r="B407" s="23"/>
      <c r="C407" s="24">
        <v>0</v>
      </c>
      <c r="D407" s="24">
        <v>8.5822793021819707E-2</v>
      </c>
      <c r="E407" s="24">
        <v>6.2936714882667791E-2</v>
      </c>
      <c r="F407" s="24">
        <v>5.7215195347879805E-2</v>
      </c>
      <c r="G407" s="24">
        <v>8.4869206432688374E-2</v>
      </c>
      <c r="H407" s="24">
        <v>9.4405072324001665E-2</v>
      </c>
      <c r="I407" s="24">
        <v>4.386498310004118E-2</v>
      </c>
      <c r="J407" s="24">
        <v>0.11824473705228492</v>
      </c>
      <c r="K407" s="24">
        <v>0.10394093821531497</v>
      </c>
      <c r="L407" s="24">
        <v>0.11252321751749694</v>
      </c>
      <c r="M407" s="24">
        <v>0.19834601053931666</v>
      </c>
      <c r="N407" s="24">
        <v>0</v>
      </c>
      <c r="O407" s="24">
        <v>0</v>
      </c>
      <c r="P407" s="24">
        <v>0</v>
      </c>
      <c r="Q407" s="24">
        <v>0</v>
      </c>
      <c r="R407" s="24">
        <v>0</v>
      </c>
      <c r="S407" s="24">
        <v>0</v>
      </c>
      <c r="T407" s="24">
        <v>0</v>
      </c>
      <c r="U407" s="24">
        <v>0</v>
      </c>
      <c r="V407" s="24">
        <v>0</v>
      </c>
      <c r="W407" s="24">
        <v>0</v>
      </c>
      <c r="X407" s="24">
        <v>0</v>
      </c>
      <c r="Y407" s="24">
        <v>0</v>
      </c>
      <c r="Z407" s="24">
        <v>0</v>
      </c>
      <c r="AA407" s="24">
        <v>0</v>
      </c>
      <c r="AB407" s="24">
        <v>0</v>
      </c>
      <c r="AC407" s="24">
        <v>0</v>
      </c>
      <c r="AD407" s="24">
        <v>0</v>
      </c>
    </row>
    <row r="408" spans="1:30" x14ac:dyDescent="0.2">
      <c r="A408" s="12" t="s">
        <v>20</v>
      </c>
      <c r="B408" s="13"/>
      <c r="C408" s="26">
        <v>0</v>
      </c>
      <c r="D408" s="26">
        <v>0</v>
      </c>
      <c r="E408" s="26">
        <v>0</v>
      </c>
      <c r="F408" s="26">
        <v>0</v>
      </c>
      <c r="G408" s="26">
        <v>0</v>
      </c>
      <c r="H408" s="26">
        <v>0</v>
      </c>
      <c r="I408" s="26">
        <v>0</v>
      </c>
      <c r="J408" s="26">
        <v>0</v>
      </c>
      <c r="K408" s="26">
        <v>0</v>
      </c>
      <c r="L408" s="26">
        <v>0</v>
      </c>
      <c r="M408" s="26">
        <v>0</v>
      </c>
      <c r="N408" s="26">
        <v>0</v>
      </c>
      <c r="O408" s="26">
        <v>0</v>
      </c>
      <c r="P408" s="26">
        <v>0</v>
      </c>
      <c r="Q408" s="26">
        <v>0</v>
      </c>
      <c r="R408" s="26">
        <v>0</v>
      </c>
      <c r="S408" s="26">
        <v>0</v>
      </c>
      <c r="T408" s="26">
        <v>0</v>
      </c>
      <c r="U408" s="26">
        <v>0</v>
      </c>
      <c r="V408" s="26">
        <v>0</v>
      </c>
      <c r="W408" s="26">
        <v>0</v>
      </c>
      <c r="X408" s="26">
        <v>0</v>
      </c>
      <c r="Y408" s="26">
        <v>0</v>
      </c>
      <c r="Z408" s="26">
        <v>0</v>
      </c>
      <c r="AA408" s="26">
        <v>0</v>
      </c>
      <c r="AB408" s="26">
        <v>0</v>
      </c>
      <c r="AC408" s="26">
        <v>0</v>
      </c>
      <c r="AD408" s="26">
        <v>0</v>
      </c>
    </row>
    <row r="409" spans="1:30" x14ac:dyDescent="0.2">
      <c r="A409" s="9" t="s">
        <v>21</v>
      </c>
      <c r="B409" s="10"/>
      <c r="C409" s="11">
        <v>0</v>
      </c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0</v>
      </c>
      <c r="K409" s="11">
        <v>0</v>
      </c>
      <c r="L409" s="11">
        <v>0</v>
      </c>
      <c r="M409" s="11">
        <v>0</v>
      </c>
      <c r="N409" s="11">
        <v>0</v>
      </c>
      <c r="O409" s="11">
        <v>0</v>
      </c>
      <c r="P409" s="11">
        <v>0</v>
      </c>
      <c r="Q409" s="11">
        <v>0</v>
      </c>
      <c r="R409" s="11">
        <v>0</v>
      </c>
      <c r="S409" s="11">
        <v>0</v>
      </c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11">
        <v>0</v>
      </c>
      <c r="AC409" s="11">
        <v>0</v>
      </c>
      <c r="AD409" s="11">
        <v>0</v>
      </c>
    </row>
    <row r="410" spans="1:30" x14ac:dyDescent="0.2">
      <c r="A410" s="27" t="s">
        <v>22</v>
      </c>
      <c r="B410" s="28"/>
      <c r="C410" s="29">
        <v>0</v>
      </c>
      <c r="D410" s="29">
        <v>0</v>
      </c>
      <c r="E410" s="29">
        <v>0</v>
      </c>
      <c r="F410" s="29">
        <v>0</v>
      </c>
      <c r="G410" s="29">
        <v>0</v>
      </c>
      <c r="H410" s="29">
        <v>0</v>
      </c>
      <c r="I410" s="29">
        <v>0</v>
      </c>
      <c r="J410" s="29">
        <v>0</v>
      </c>
      <c r="K410" s="29">
        <v>0</v>
      </c>
      <c r="L410" s="29">
        <v>0</v>
      </c>
      <c r="M410" s="29">
        <v>0</v>
      </c>
      <c r="N410" s="29">
        <v>0</v>
      </c>
      <c r="O410" s="29">
        <v>0</v>
      </c>
      <c r="P410" s="29">
        <v>0</v>
      </c>
      <c r="Q410" s="29">
        <v>0</v>
      </c>
      <c r="R410" s="29">
        <v>0</v>
      </c>
      <c r="S410" s="29">
        <v>0</v>
      </c>
      <c r="T410" s="29">
        <v>0</v>
      </c>
      <c r="U410" s="29">
        <v>0</v>
      </c>
      <c r="V410" s="29">
        <v>0</v>
      </c>
      <c r="W410" s="29">
        <v>0</v>
      </c>
      <c r="X410" s="29">
        <v>0</v>
      </c>
      <c r="Y410" s="29">
        <v>0</v>
      </c>
      <c r="Z410" s="29">
        <v>0</v>
      </c>
      <c r="AA410" s="29">
        <v>0</v>
      </c>
      <c r="AB410" s="29">
        <v>0</v>
      </c>
      <c r="AC410" s="29">
        <v>0</v>
      </c>
      <c r="AD410" s="29">
        <v>0</v>
      </c>
    </row>
    <row r="411" spans="1:30" ht="13.5" thickBot="1" x14ac:dyDescent="0.25">
      <c r="A411" s="15" t="s">
        <v>23</v>
      </c>
      <c r="B411" s="16"/>
      <c r="C411" s="17">
        <v>0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  <c r="I411" s="17">
        <v>0</v>
      </c>
      <c r="J411" s="17">
        <v>0</v>
      </c>
      <c r="K411" s="17">
        <v>0</v>
      </c>
      <c r="L411" s="17">
        <v>0</v>
      </c>
      <c r="M411" s="17">
        <v>0</v>
      </c>
      <c r="N411" s="17">
        <v>0</v>
      </c>
      <c r="O411" s="17">
        <v>0</v>
      </c>
      <c r="P411" s="17">
        <v>0</v>
      </c>
      <c r="Q411" s="17">
        <v>0</v>
      </c>
      <c r="R411" s="17">
        <v>0</v>
      </c>
      <c r="S411" s="17">
        <v>0</v>
      </c>
      <c r="T411" s="17">
        <v>0</v>
      </c>
      <c r="U411" s="17">
        <v>0</v>
      </c>
      <c r="V411" s="17">
        <v>0</v>
      </c>
      <c r="W411" s="17">
        <v>0</v>
      </c>
      <c r="X411" s="17">
        <v>0</v>
      </c>
      <c r="Y411" s="17">
        <v>0</v>
      </c>
      <c r="Z411" s="17">
        <v>0</v>
      </c>
      <c r="AA411" s="17">
        <v>0</v>
      </c>
      <c r="AB411" s="17">
        <v>0</v>
      </c>
      <c r="AC411" s="17">
        <v>0</v>
      </c>
      <c r="AD411" s="17">
        <v>0</v>
      </c>
    </row>
    <row r="412" spans="1:30" ht="13.5" thickBot="1" x14ac:dyDescent="0.25">
      <c r="A412" s="30" t="s">
        <v>24</v>
      </c>
      <c r="B412" s="31"/>
      <c r="C412" s="32">
        <v>16.765289534019775</v>
      </c>
      <c r="D412" s="32">
        <v>17.809187002711731</v>
      </c>
      <c r="E412" s="32">
        <v>16.614951230311711</v>
      </c>
      <c r="F412" s="32">
        <v>18.737474158301563</v>
      </c>
      <c r="G412" s="32">
        <v>17.462719311141939</v>
      </c>
      <c r="H412" s="32">
        <v>18.055988235840875</v>
      </c>
      <c r="I412" s="32">
        <v>18.444116288438725</v>
      </c>
      <c r="J412" s="32">
        <v>18.958770296302021</v>
      </c>
      <c r="K412" s="32">
        <v>20.174521430563118</v>
      </c>
      <c r="L412" s="32">
        <v>15.094933603959994</v>
      </c>
      <c r="M412" s="32">
        <v>11.381662115617694</v>
      </c>
      <c r="N412" s="32">
        <v>4.8911255035537389</v>
      </c>
      <c r="O412" s="32">
        <v>7.048201855248367</v>
      </c>
      <c r="P412" s="32">
        <v>9.4132595758182287</v>
      </c>
      <c r="Q412" s="32">
        <v>12.754803057120766</v>
      </c>
      <c r="R412" s="32">
        <v>6.6869396297016834</v>
      </c>
      <c r="S412" s="32">
        <v>152.1407266990106</v>
      </c>
      <c r="T412" s="32">
        <v>176.94466173000015</v>
      </c>
      <c r="U412" s="32">
        <v>183.86677046399998</v>
      </c>
      <c r="V412" s="32">
        <v>167.66867990399999</v>
      </c>
      <c r="W412" s="32">
        <v>177.45090411093747</v>
      </c>
      <c r="X412" s="32">
        <v>262.04442015010949</v>
      </c>
      <c r="Y412" s="32">
        <v>328.8428634182352</v>
      </c>
      <c r="Z412" s="32">
        <v>320.88771318434272</v>
      </c>
      <c r="AA412" s="32">
        <v>383.11680310413823</v>
      </c>
      <c r="AB412" s="32">
        <v>421.67344973101052</v>
      </c>
      <c r="AC412" s="32">
        <v>416.62281166062854</v>
      </c>
      <c r="AD412" s="32">
        <v>419.21224360641395</v>
      </c>
    </row>
    <row r="413" spans="1:30" x14ac:dyDescent="0.2">
      <c r="A413" s="5" t="s">
        <v>25</v>
      </c>
      <c r="B413" s="6"/>
      <c r="C413" s="7">
        <v>0</v>
      </c>
      <c r="D413" s="7">
        <v>0</v>
      </c>
      <c r="E413" s="7">
        <v>0</v>
      </c>
      <c r="F413" s="7">
        <v>0</v>
      </c>
      <c r="G413" s="7">
        <v>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0</v>
      </c>
      <c r="N413" s="7">
        <v>0</v>
      </c>
      <c r="O413" s="7">
        <v>0</v>
      </c>
      <c r="P413" s="7">
        <v>0</v>
      </c>
      <c r="Q413" s="7">
        <v>0</v>
      </c>
      <c r="R413" s="7">
        <v>0</v>
      </c>
      <c r="S413" s="7">
        <v>0</v>
      </c>
      <c r="T413" s="7">
        <v>0</v>
      </c>
      <c r="U413" s="7">
        <v>0</v>
      </c>
      <c r="V413" s="7">
        <v>0</v>
      </c>
      <c r="W413" s="7">
        <v>0</v>
      </c>
      <c r="X413" s="7">
        <v>0</v>
      </c>
      <c r="Y413" s="7">
        <v>0</v>
      </c>
      <c r="Z413" s="7">
        <v>0</v>
      </c>
      <c r="AA413" s="7">
        <v>0</v>
      </c>
      <c r="AB413" s="7">
        <v>0</v>
      </c>
      <c r="AC413" s="7">
        <v>0</v>
      </c>
      <c r="AD413" s="7">
        <v>0</v>
      </c>
    </row>
    <row r="414" spans="1:30" x14ac:dyDescent="0.2">
      <c r="A414" s="27" t="s">
        <v>26</v>
      </c>
      <c r="B414" s="28"/>
      <c r="C414" s="29">
        <v>0</v>
      </c>
      <c r="D414" s="29">
        <v>0</v>
      </c>
      <c r="E414" s="29">
        <v>0</v>
      </c>
      <c r="F414" s="29">
        <v>0</v>
      </c>
      <c r="G414" s="29">
        <v>0</v>
      </c>
      <c r="H414" s="29">
        <v>0</v>
      </c>
      <c r="I414" s="29">
        <v>0</v>
      </c>
      <c r="J414" s="29">
        <v>0</v>
      </c>
      <c r="K414" s="29">
        <v>0</v>
      </c>
      <c r="L414" s="29">
        <v>0</v>
      </c>
      <c r="M414" s="29">
        <v>0</v>
      </c>
      <c r="N414" s="29">
        <v>0</v>
      </c>
      <c r="O414" s="29">
        <v>0</v>
      </c>
      <c r="P414" s="29">
        <v>0</v>
      </c>
      <c r="Q414" s="29">
        <v>0</v>
      </c>
      <c r="R414" s="29">
        <v>0</v>
      </c>
      <c r="S414" s="29">
        <v>0</v>
      </c>
      <c r="T414" s="29">
        <v>0</v>
      </c>
      <c r="U414" s="29">
        <v>0</v>
      </c>
      <c r="V414" s="29">
        <v>0</v>
      </c>
      <c r="W414" s="29">
        <v>0</v>
      </c>
      <c r="X414" s="29">
        <v>0</v>
      </c>
      <c r="Y414" s="29">
        <v>0</v>
      </c>
      <c r="Z414" s="29">
        <v>0</v>
      </c>
      <c r="AA414" s="29">
        <v>0</v>
      </c>
      <c r="AB414" s="29">
        <v>0</v>
      </c>
      <c r="AC414" s="29">
        <v>0</v>
      </c>
      <c r="AD414" s="29">
        <v>0</v>
      </c>
    </row>
    <row r="415" spans="1:30" x14ac:dyDescent="0.2">
      <c r="A415" s="12" t="s">
        <v>27</v>
      </c>
      <c r="B415" s="33"/>
      <c r="C415" s="14">
        <v>0</v>
      </c>
      <c r="D415" s="14">
        <v>0</v>
      </c>
      <c r="E415" s="14">
        <v>0</v>
      </c>
      <c r="F415" s="14">
        <v>0</v>
      </c>
      <c r="G415" s="14">
        <v>0</v>
      </c>
      <c r="H415" s="14">
        <v>0</v>
      </c>
      <c r="I415" s="14">
        <v>0</v>
      </c>
      <c r="J415" s="14">
        <v>0</v>
      </c>
      <c r="K415" s="14">
        <v>0</v>
      </c>
      <c r="L415" s="14">
        <v>0</v>
      </c>
      <c r="M415" s="14">
        <v>0</v>
      </c>
      <c r="N415" s="14">
        <v>0</v>
      </c>
      <c r="O415" s="14">
        <v>0</v>
      </c>
      <c r="P415" s="14">
        <v>0</v>
      </c>
      <c r="Q415" s="14">
        <v>0</v>
      </c>
      <c r="R415" s="14">
        <v>0</v>
      </c>
      <c r="S415" s="14">
        <v>0</v>
      </c>
      <c r="T415" s="14">
        <v>0</v>
      </c>
      <c r="U415" s="14">
        <v>0</v>
      </c>
      <c r="V415" s="14">
        <v>0</v>
      </c>
      <c r="W415" s="14">
        <v>0</v>
      </c>
      <c r="X415" s="14">
        <v>0</v>
      </c>
      <c r="Y415" s="14">
        <v>0</v>
      </c>
      <c r="Z415" s="14">
        <v>0</v>
      </c>
      <c r="AA415" s="14">
        <v>0</v>
      </c>
      <c r="AB415" s="14">
        <v>0</v>
      </c>
      <c r="AC415" s="14">
        <v>0</v>
      </c>
      <c r="AD415" s="14">
        <v>0</v>
      </c>
    </row>
    <row r="416" spans="1:30" x14ac:dyDescent="0.2">
      <c r="A416" s="12" t="s">
        <v>28</v>
      </c>
      <c r="B416" s="13"/>
      <c r="C416" s="14">
        <v>0</v>
      </c>
      <c r="D416" s="14">
        <v>0</v>
      </c>
      <c r="E416" s="14">
        <v>0</v>
      </c>
      <c r="F416" s="14">
        <v>0</v>
      </c>
      <c r="G416" s="14">
        <v>0</v>
      </c>
      <c r="H416" s="14">
        <v>0</v>
      </c>
      <c r="I416" s="14">
        <v>0</v>
      </c>
      <c r="J416" s="14">
        <v>0</v>
      </c>
      <c r="K416" s="14">
        <v>0</v>
      </c>
      <c r="L416" s="14">
        <v>0</v>
      </c>
      <c r="M416" s="14">
        <v>0</v>
      </c>
      <c r="N416" s="14">
        <v>0</v>
      </c>
      <c r="O416" s="14">
        <v>0</v>
      </c>
      <c r="P416" s="14">
        <v>0</v>
      </c>
      <c r="Q416" s="14">
        <v>0</v>
      </c>
      <c r="R416" s="14">
        <v>0</v>
      </c>
      <c r="S416" s="14">
        <v>0</v>
      </c>
      <c r="T416" s="14">
        <v>0</v>
      </c>
      <c r="U416" s="14">
        <v>0</v>
      </c>
      <c r="V416" s="14">
        <v>0</v>
      </c>
      <c r="W416" s="14">
        <v>0</v>
      </c>
      <c r="X416" s="14">
        <v>0</v>
      </c>
      <c r="Y416" s="14">
        <v>0</v>
      </c>
      <c r="Z416" s="14">
        <v>0</v>
      </c>
      <c r="AA416" s="14">
        <v>0</v>
      </c>
      <c r="AB416" s="14">
        <v>0</v>
      </c>
      <c r="AC416" s="14">
        <v>0</v>
      </c>
      <c r="AD416" s="14">
        <v>0</v>
      </c>
    </row>
    <row r="417" spans="1:30" x14ac:dyDescent="0.2">
      <c r="A417" s="12" t="s">
        <v>29</v>
      </c>
      <c r="B417" s="13"/>
      <c r="C417" s="14">
        <v>0</v>
      </c>
      <c r="D417" s="14">
        <v>0</v>
      </c>
      <c r="E417" s="14">
        <v>0</v>
      </c>
      <c r="F417" s="14">
        <v>0</v>
      </c>
      <c r="G417" s="14">
        <v>0</v>
      </c>
      <c r="H417" s="14">
        <v>0</v>
      </c>
      <c r="I417" s="14">
        <v>0</v>
      </c>
      <c r="J417" s="14">
        <v>0</v>
      </c>
      <c r="K417" s="14">
        <v>0</v>
      </c>
      <c r="L417" s="14">
        <v>0</v>
      </c>
      <c r="M417" s="14">
        <v>0</v>
      </c>
      <c r="N417" s="14">
        <v>0</v>
      </c>
      <c r="O417" s="14">
        <v>0</v>
      </c>
      <c r="P417" s="14">
        <v>0</v>
      </c>
      <c r="Q417" s="14">
        <v>0</v>
      </c>
      <c r="R417" s="14">
        <v>0</v>
      </c>
      <c r="S417" s="14">
        <v>0</v>
      </c>
      <c r="T417" s="14">
        <v>0</v>
      </c>
      <c r="U417" s="14">
        <v>0</v>
      </c>
      <c r="V417" s="14">
        <v>0</v>
      </c>
      <c r="W417" s="14">
        <v>0</v>
      </c>
      <c r="X417" s="14">
        <v>0</v>
      </c>
      <c r="Y417" s="14">
        <v>0</v>
      </c>
      <c r="Z417" s="14">
        <v>0</v>
      </c>
      <c r="AA417" s="14">
        <v>0</v>
      </c>
      <c r="AB417" s="14">
        <v>0</v>
      </c>
      <c r="AC417" s="14">
        <v>0</v>
      </c>
      <c r="AD417" s="14">
        <v>0</v>
      </c>
    </row>
    <row r="418" spans="1:30" x14ac:dyDescent="0.2">
      <c r="A418" s="35" t="s">
        <v>30</v>
      </c>
      <c r="B418" s="36"/>
      <c r="C418" s="37">
        <v>0</v>
      </c>
      <c r="D418" s="37">
        <v>0</v>
      </c>
      <c r="E418" s="37">
        <v>0</v>
      </c>
      <c r="F418" s="37">
        <v>0</v>
      </c>
      <c r="G418" s="37">
        <v>0</v>
      </c>
      <c r="H418" s="37">
        <v>0</v>
      </c>
      <c r="I418" s="37">
        <v>0</v>
      </c>
      <c r="J418" s="37">
        <v>0</v>
      </c>
      <c r="K418" s="37">
        <v>0</v>
      </c>
      <c r="L418" s="37">
        <v>0</v>
      </c>
      <c r="M418" s="37">
        <v>0</v>
      </c>
      <c r="N418" s="37">
        <v>0</v>
      </c>
      <c r="O418" s="37">
        <v>0</v>
      </c>
      <c r="P418" s="37">
        <v>0</v>
      </c>
      <c r="Q418" s="37">
        <v>0</v>
      </c>
      <c r="R418" s="37">
        <v>0</v>
      </c>
      <c r="S418" s="37">
        <v>0</v>
      </c>
      <c r="T418" s="37">
        <v>0</v>
      </c>
      <c r="U418" s="37">
        <v>0</v>
      </c>
      <c r="V418" s="37">
        <v>0</v>
      </c>
      <c r="W418" s="37">
        <v>0</v>
      </c>
      <c r="X418" s="37">
        <v>0</v>
      </c>
      <c r="Y418" s="37">
        <v>0</v>
      </c>
      <c r="Z418" s="37">
        <v>0</v>
      </c>
      <c r="AA418" s="37">
        <v>0</v>
      </c>
      <c r="AB418" s="37">
        <v>0</v>
      </c>
      <c r="AC418" s="37">
        <v>0</v>
      </c>
      <c r="AD418" s="37">
        <v>0</v>
      </c>
    </row>
    <row r="419" spans="1:30" x14ac:dyDescent="0.2">
      <c r="A419" s="38" t="s">
        <v>31</v>
      </c>
      <c r="B419" s="39"/>
      <c r="C419" s="40">
        <v>0</v>
      </c>
      <c r="D419" s="40">
        <v>0</v>
      </c>
      <c r="E419" s="40">
        <v>0</v>
      </c>
      <c r="F419" s="40">
        <v>0</v>
      </c>
      <c r="G419" s="40">
        <v>0</v>
      </c>
      <c r="H419" s="40">
        <v>0</v>
      </c>
      <c r="I419" s="40">
        <v>0</v>
      </c>
      <c r="J419" s="40">
        <v>0</v>
      </c>
      <c r="K419" s="40">
        <v>0</v>
      </c>
      <c r="L419" s="40">
        <v>0</v>
      </c>
      <c r="M419" s="40">
        <v>0</v>
      </c>
      <c r="N419" s="40">
        <v>0</v>
      </c>
      <c r="O419" s="40">
        <v>0</v>
      </c>
      <c r="P419" s="40">
        <v>0</v>
      </c>
      <c r="Q419" s="40">
        <v>0</v>
      </c>
      <c r="R419" s="40">
        <v>0</v>
      </c>
      <c r="S419" s="40">
        <v>0</v>
      </c>
      <c r="T419" s="40">
        <v>0</v>
      </c>
      <c r="U419" s="40">
        <v>0</v>
      </c>
      <c r="V419" s="40">
        <v>0</v>
      </c>
      <c r="W419" s="40">
        <v>0</v>
      </c>
      <c r="X419" s="40">
        <v>0</v>
      </c>
      <c r="Y419" s="40">
        <v>0</v>
      </c>
      <c r="Z419" s="40">
        <v>0</v>
      </c>
      <c r="AA419" s="40">
        <v>0</v>
      </c>
      <c r="AB419" s="40">
        <v>0</v>
      </c>
      <c r="AC419" s="40">
        <v>0</v>
      </c>
      <c r="AD419" s="40">
        <v>0</v>
      </c>
    </row>
    <row r="420" spans="1:30" x14ac:dyDescent="0.2">
      <c r="A420" s="38" t="s">
        <v>32</v>
      </c>
      <c r="B420" s="39"/>
      <c r="C420" s="40">
        <v>0</v>
      </c>
      <c r="D420" s="40">
        <v>0</v>
      </c>
      <c r="E420" s="40">
        <v>0</v>
      </c>
      <c r="F420" s="40">
        <v>0</v>
      </c>
      <c r="G420" s="40">
        <v>0</v>
      </c>
      <c r="H420" s="40">
        <v>0</v>
      </c>
      <c r="I420" s="40">
        <v>0</v>
      </c>
      <c r="J420" s="40">
        <v>0</v>
      </c>
      <c r="K420" s="40">
        <v>0</v>
      </c>
      <c r="L420" s="40">
        <v>0</v>
      </c>
      <c r="M420" s="40">
        <v>0</v>
      </c>
      <c r="N420" s="40">
        <v>0</v>
      </c>
      <c r="O420" s="40">
        <v>0</v>
      </c>
      <c r="P420" s="40">
        <v>0</v>
      </c>
      <c r="Q420" s="40">
        <v>0</v>
      </c>
      <c r="R420" s="40">
        <v>0</v>
      </c>
      <c r="S420" s="40">
        <v>0</v>
      </c>
      <c r="T420" s="40">
        <v>0</v>
      </c>
      <c r="U420" s="40">
        <v>0</v>
      </c>
      <c r="V420" s="40">
        <v>0</v>
      </c>
      <c r="W420" s="40">
        <v>0</v>
      </c>
      <c r="X420" s="40">
        <v>0</v>
      </c>
      <c r="Y420" s="40">
        <v>0</v>
      </c>
      <c r="Z420" s="40">
        <v>0</v>
      </c>
      <c r="AA420" s="40">
        <v>0</v>
      </c>
      <c r="AB420" s="40">
        <v>0</v>
      </c>
      <c r="AC420" s="40">
        <v>0</v>
      </c>
      <c r="AD420" s="40">
        <v>0</v>
      </c>
    </row>
    <row r="421" spans="1:30" ht="13.5" thickBot="1" x14ac:dyDescent="0.25">
      <c r="A421" s="41" t="s">
        <v>33</v>
      </c>
      <c r="B421" s="42"/>
      <c r="C421" s="43">
        <v>0</v>
      </c>
      <c r="D421" s="43">
        <v>0</v>
      </c>
      <c r="E421" s="43">
        <v>0</v>
      </c>
      <c r="F421" s="43">
        <v>0</v>
      </c>
      <c r="G421" s="43">
        <v>0</v>
      </c>
      <c r="H421" s="43">
        <v>0</v>
      </c>
      <c r="I421" s="43">
        <v>0</v>
      </c>
      <c r="J421" s="43">
        <v>0</v>
      </c>
      <c r="K421" s="43">
        <v>0</v>
      </c>
      <c r="L421" s="43">
        <v>0</v>
      </c>
      <c r="M421" s="43">
        <v>0</v>
      </c>
      <c r="N421" s="43">
        <v>0</v>
      </c>
      <c r="O421" s="43">
        <v>0</v>
      </c>
      <c r="P421" s="43">
        <v>0</v>
      </c>
      <c r="Q421" s="43">
        <v>0</v>
      </c>
      <c r="R421" s="43">
        <v>0</v>
      </c>
      <c r="S421" s="43">
        <v>0</v>
      </c>
      <c r="T421" s="43">
        <v>0</v>
      </c>
      <c r="U421" s="43">
        <v>0</v>
      </c>
      <c r="V421" s="43">
        <v>0</v>
      </c>
      <c r="W421" s="43">
        <v>0</v>
      </c>
      <c r="X421" s="43">
        <v>0</v>
      </c>
      <c r="Y421" s="43">
        <v>0</v>
      </c>
      <c r="Z421" s="43">
        <v>0</v>
      </c>
      <c r="AA421" s="43">
        <v>0</v>
      </c>
      <c r="AB421" s="43">
        <v>0</v>
      </c>
      <c r="AC421" s="43">
        <v>0</v>
      </c>
      <c r="AD421" s="43">
        <v>0</v>
      </c>
    </row>
    <row r="422" spans="1:30" ht="13.5" thickBot="1" x14ac:dyDescent="0.25">
      <c r="A422" s="44" t="s">
        <v>34</v>
      </c>
      <c r="B422" s="45"/>
      <c r="C422" s="46">
        <v>0</v>
      </c>
      <c r="D422" s="46">
        <v>0</v>
      </c>
      <c r="E422" s="46">
        <v>0</v>
      </c>
      <c r="F422" s="46">
        <v>0</v>
      </c>
      <c r="G422" s="46">
        <v>0</v>
      </c>
      <c r="H422" s="46">
        <v>0</v>
      </c>
      <c r="I422" s="46">
        <v>0</v>
      </c>
      <c r="J422" s="46">
        <v>0</v>
      </c>
      <c r="K422" s="46">
        <v>0</v>
      </c>
      <c r="L422" s="46">
        <v>0</v>
      </c>
      <c r="M422" s="46">
        <v>0</v>
      </c>
      <c r="N422" s="46">
        <v>0</v>
      </c>
      <c r="O422" s="46">
        <v>0</v>
      </c>
      <c r="P422" s="46">
        <v>0</v>
      </c>
      <c r="Q422" s="46">
        <v>0</v>
      </c>
      <c r="R422" s="46">
        <v>0</v>
      </c>
      <c r="S422" s="46">
        <v>0</v>
      </c>
      <c r="T422" s="46">
        <v>0</v>
      </c>
      <c r="U422" s="46">
        <v>0</v>
      </c>
      <c r="V422" s="46">
        <v>0</v>
      </c>
      <c r="W422" s="46">
        <v>0</v>
      </c>
      <c r="X422" s="46">
        <v>0</v>
      </c>
      <c r="Y422" s="46">
        <v>0</v>
      </c>
      <c r="Z422" s="46">
        <v>0</v>
      </c>
      <c r="AA422" s="46">
        <v>0</v>
      </c>
      <c r="AB422" s="46">
        <v>0</v>
      </c>
      <c r="AC422" s="46">
        <v>0</v>
      </c>
      <c r="AD422" s="46">
        <v>0</v>
      </c>
    </row>
    <row r="423" spans="1:30" ht="13.5" thickBot="1" x14ac:dyDescent="0.25">
      <c r="A423" s="44" t="s">
        <v>35</v>
      </c>
      <c r="B423" s="45"/>
      <c r="C423" s="46">
        <v>55.614884626569399</v>
      </c>
      <c r="D423" s="46">
        <v>27.420685605757079</v>
      </c>
      <c r="E423" s="46">
        <v>28.920346967247898</v>
      </c>
      <c r="F423" s="46">
        <v>29.957662138239574</v>
      </c>
      <c r="G423" s="46">
        <v>31.842611991813015</v>
      </c>
      <c r="H423" s="46">
        <v>34.183980520622796</v>
      </c>
      <c r="I423" s="46">
        <v>36.64389935468877</v>
      </c>
      <c r="J423" s="46">
        <v>39.198658432959697</v>
      </c>
      <c r="K423" s="46">
        <v>42.008300667531429</v>
      </c>
      <c r="L423" s="46">
        <v>43.098963475888397</v>
      </c>
      <c r="M423" s="46">
        <v>45.80191043572956</v>
      </c>
      <c r="N423" s="46">
        <v>39.217327658465145</v>
      </c>
      <c r="O423" s="46">
        <v>40.204167521680858</v>
      </c>
      <c r="P423" s="46">
        <v>38.105205139778903</v>
      </c>
      <c r="Q423" s="46">
        <v>36.696042442723986</v>
      </c>
      <c r="R423" s="46">
        <v>42.072416129597642</v>
      </c>
      <c r="S423" s="46">
        <v>18.129770182651107</v>
      </c>
      <c r="T423" s="46">
        <v>50.119708722962528</v>
      </c>
      <c r="U423" s="46">
        <v>50.22848741128859</v>
      </c>
      <c r="V423" s="46">
        <v>43.908367767950097</v>
      </c>
      <c r="W423" s="46">
        <v>62.718272723985343</v>
      </c>
      <c r="X423" s="46">
        <v>63.722735714107046</v>
      </c>
      <c r="Y423" s="46">
        <v>64.01479535173695</v>
      </c>
      <c r="Z423" s="46">
        <v>63.755229185746337</v>
      </c>
      <c r="AA423" s="46">
        <v>64.244842396274478</v>
      </c>
      <c r="AB423" s="46">
        <v>67.481248826727509</v>
      </c>
      <c r="AC423" s="46">
        <v>67.88714284066873</v>
      </c>
      <c r="AD423" s="46">
        <v>68.466638337369858</v>
      </c>
    </row>
    <row r="424" spans="1:30" ht="13.5" thickBot="1" x14ac:dyDescent="0.25">
      <c r="A424" s="44" t="s">
        <v>36</v>
      </c>
      <c r="B424" s="45"/>
      <c r="C424" s="47">
        <v>0</v>
      </c>
      <c r="D424" s="47">
        <v>0</v>
      </c>
      <c r="E424" s="47">
        <v>0</v>
      </c>
      <c r="F424" s="47">
        <v>0</v>
      </c>
      <c r="G424" s="47">
        <v>0</v>
      </c>
      <c r="H424" s="47">
        <v>0</v>
      </c>
      <c r="I424" s="47">
        <v>0</v>
      </c>
      <c r="J424" s="47">
        <v>0</v>
      </c>
      <c r="K424" s="47">
        <v>0</v>
      </c>
      <c r="L424" s="47">
        <v>0</v>
      </c>
      <c r="M424" s="47">
        <v>0</v>
      </c>
      <c r="N424" s="47">
        <v>0</v>
      </c>
      <c r="O424" s="47">
        <v>0</v>
      </c>
      <c r="P424" s="47">
        <v>0</v>
      </c>
      <c r="Q424" s="47">
        <v>0</v>
      </c>
      <c r="R424" s="47">
        <v>0</v>
      </c>
      <c r="S424" s="47">
        <v>0</v>
      </c>
      <c r="T424" s="47">
        <v>0</v>
      </c>
      <c r="U424" s="47">
        <v>0</v>
      </c>
      <c r="V424" s="47">
        <v>0</v>
      </c>
      <c r="W424" s="47">
        <v>0</v>
      </c>
      <c r="X424" s="47">
        <v>0</v>
      </c>
      <c r="Y424" s="47">
        <v>0</v>
      </c>
      <c r="Z424" s="47">
        <v>0</v>
      </c>
      <c r="AA424" s="47">
        <v>0</v>
      </c>
      <c r="AB424" s="47">
        <v>0</v>
      </c>
      <c r="AC424" s="47">
        <v>0</v>
      </c>
      <c r="AD424" s="47">
        <v>0</v>
      </c>
    </row>
    <row r="425" spans="1:30" x14ac:dyDescent="0.2">
      <c r="A425" s="35"/>
      <c r="B425" s="36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ht="13.5" thickBot="1" x14ac:dyDescent="0.25">
      <c r="A426" s="38"/>
      <c r="B426" s="39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ht="13.5" thickBot="1" x14ac:dyDescent="0.25">
      <c r="A427" s="44" t="s">
        <v>39</v>
      </c>
      <c r="B427" s="45"/>
      <c r="C427" s="47">
        <f t="shared" ref="C427:AA427" si="11">C389+C394+C398+C412+C413+C422+C423+C424</f>
        <v>315.58924192133207</v>
      </c>
      <c r="D427" s="47">
        <f t="shared" si="11"/>
        <v>294.27393501394516</v>
      </c>
      <c r="E427" s="47">
        <f t="shared" si="11"/>
        <v>339.21124247355181</v>
      </c>
      <c r="F427" s="47">
        <f t="shared" si="11"/>
        <v>349.49039539687021</v>
      </c>
      <c r="G427" s="47">
        <f t="shared" si="11"/>
        <v>435.66199607721171</v>
      </c>
      <c r="H427" s="47">
        <f t="shared" si="11"/>
        <v>420.72838419196074</v>
      </c>
      <c r="I427" s="47">
        <f t="shared" si="11"/>
        <v>408.88156111667979</v>
      </c>
      <c r="J427" s="47">
        <f t="shared" si="11"/>
        <v>444.72838612356713</v>
      </c>
      <c r="K427" s="47">
        <f t="shared" si="11"/>
        <v>452.46457560057877</v>
      </c>
      <c r="L427" s="47">
        <f t="shared" si="11"/>
        <v>483.01147785027098</v>
      </c>
      <c r="M427" s="47">
        <f t="shared" si="11"/>
        <v>504.33887390398735</v>
      </c>
      <c r="N427" s="47">
        <f t="shared" si="11"/>
        <v>456.00363938336727</v>
      </c>
      <c r="O427" s="47">
        <f t="shared" si="11"/>
        <v>454.16476078448204</v>
      </c>
      <c r="P427" s="47">
        <f t="shared" si="11"/>
        <v>467.12386884640756</v>
      </c>
      <c r="Q427" s="47">
        <f t="shared" si="11"/>
        <v>494.98809825426787</v>
      </c>
      <c r="R427" s="47">
        <f t="shared" si="11"/>
        <v>405.96360236206402</v>
      </c>
      <c r="S427" s="47">
        <f t="shared" si="11"/>
        <v>429.21213484209102</v>
      </c>
      <c r="T427" s="47">
        <f t="shared" si="11"/>
        <v>460.45807362453036</v>
      </c>
      <c r="U427" s="47">
        <f t="shared" si="11"/>
        <v>457.46525705749536</v>
      </c>
      <c r="V427" s="47">
        <f t="shared" si="11"/>
        <v>351.73605721348537</v>
      </c>
      <c r="W427" s="47">
        <f t="shared" si="11"/>
        <v>464.16434925655074</v>
      </c>
      <c r="X427" s="47">
        <f t="shared" si="11"/>
        <v>477.90842022248069</v>
      </c>
      <c r="Y427" s="47">
        <f t="shared" si="11"/>
        <v>486.3627842572634</v>
      </c>
      <c r="Z427" s="47">
        <f t="shared" si="11"/>
        <v>480.63183230195256</v>
      </c>
      <c r="AA427" s="47">
        <f t="shared" si="11"/>
        <v>492.09001835924113</v>
      </c>
      <c r="AB427" s="47">
        <f>AB389+AB394+AB398+AB412+AB413+AB422+AB423+AB424</f>
        <v>499.96638216419132</v>
      </c>
      <c r="AC427" s="47">
        <f>AC389+AC394+AC398+AC412+AC413+AC422+AC423+AC424</f>
        <v>492.98436742409672</v>
      </c>
      <c r="AD427" s="47">
        <f>AD389+AD394+AD398+AD412+AD413+AD422+AD423+AD424</f>
        <v>495.93313658266788</v>
      </c>
    </row>
    <row r="429" spans="1:30" x14ac:dyDescent="0.2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/>
      <c r="AC429" s="49"/>
      <c r="AD429" s="49"/>
    </row>
    <row r="430" spans="1:30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</row>
    <row r="431" spans="1:30" ht="45.75" thickBot="1" x14ac:dyDescent="0.3">
      <c r="A431" s="50" t="s">
        <v>58</v>
      </c>
      <c r="B431" s="51" t="s">
        <v>59</v>
      </c>
      <c r="C431" s="3">
        <v>1990</v>
      </c>
      <c r="D431" s="3">
        <v>1991</v>
      </c>
      <c r="E431" s="3">
        <v>1992</v>
      </c>
      <c r="F431" s="3">
        <v>1993</v>
      </c>
      <c r="G431" s="3">
        <v>1994</v>
      </c>
      <c r="H431" s="3">
        <v>1995</v>
      </c>
      <c r="I431" s="3">
        <v>1996</v>
      </c>
      <c r="J431" s="3">
        <v>1997</v>
      </c>
      <c r="K431" s="3">
        <v>1998</v>
      </c>
      <c r="L431" s="3">
        <v>1999</v>
      </c>
      <c r="M431" s="3">
        <v>2000</v>
      </c>
      <c r="N431" s="3">
        <v>2001</v>
      </c>
      <c r="O431" s="3">
        <v>2002</v>
      </c>
      <c r="P431" s="3">
        <v>2003</v>
      </c>
      <c r="Q431" s="3">
        <v>2004</v>
      </c>
      <c r="R431" s="3">
        <v>2005</v>
      </c>
      <c r="S431" s="3">
        <v>2006</v>
      </c>
      <c r="T431" s="3">
        <v>2007</v>
      </c>
      <c r="U431" s="3">
        <v>2008</v>
      </c>
      <c r="V431" s="3">
        <v>2009</v>
      </c>
      <c r="W431" s="3">
        <v>2010</v>
      </c>
      <c r="X431" s="3">
        <v>2011</v>
      </c>
      <c r="Y431" s="3">
        <v>2012</v>
      </c>
      <c r="Z431" s="3">
        <v>2013</v>
      </c>
      <c r="AA431" s="3">
        <v>2014</v>
      </c>
      <c r="AB431" s="3">
        <v>2015</v>
      </c>
      <c r="AC431" s="3">
        <v>2016</v>
      </c>
      <c r="AD431" s="3">
        <v>2017</v>
      </c>
    </row>
    <row r="432" spans="1:30" x14ac:dyDescent="0.2">
      <c r="A432" s="5" t="s">
        <v>1</v>
      </c>
      <c r="B432" s="6"/>
      <c r="C432" s="7">
        <v>0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  <c r="P432" s="7">
        <v>0</v>
      </c>
      <c r="Q432" s="7">
        <v>0</v>
      </c>
      <c r="R432" s="7">
        <v>0.7428033586345173</v>
      </c>
      <c r="S432" s="7">
        <v>0</v>
      </c>
      <c r="T432" s="7">
        <v>3.1414844207635018E-2</v>
      </c>
      <c r="U432" s="7">
        <v>1.020584855076471E-2</v>
      </c>
      <c r="V432" s="7">
        <v>0</v>
      </c>
      <c r="W432" s="7">
        <v>0</v>
      </c>
      <c r="X432" s="7">
        <v>0</v>
      </c>
      <c r="Y432" s="7">
        <v>0</v>
      </c>
      <c r="Z432" s="7">
        <v>0</v>
      </c>
      <c r="AA432" s="7">
        <v>0</v>
      </c>
      <c r="AB432" s="7">
        <v>0</v>
      </c>
      <c r="AC432" s="7">
        <v>0</v>
      </c>
      <c r="AD432" s="7">
        <v>0</v>
      </c>
    </row>
    <row r="433" spans="1:30" x14ac:dyDescent="0.2">
      <c r="A433" s="9" t="s">
        <v>2</v>
      </c>
      <c r="B433" s="10"/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0</v>
      </c>
      <c r="J433" s="11">
        <v>0</v>
      </c>
      <c r="K433" s="11">
        <v>0</v>
      </c>
      <c r="L433" s="11">
        <v>0</v>
      </c>
      <c r="M433" s="11">
        <v>0</v>
      </c>
      <c r="N433" s="11">
        <v>0</v>
      </c>
      <c r="O433" s="11">
        <v>0</v>
      </c>
      <c r="P433" s="11">
        <v>0</v>
      </c>
      <c r="Q433" s="11">
        <v>0</v>
      </c>
      <c r="R433" s="11">
        <v>0.7428033586345173</v>
      </c>
      <c r="S433" s="11">
        <v>0</v>
      </c>
      <c r="T433" s="11">
        <v>3.1414844207635018E-2</v>
      </c>
      <c r="U433" s="11">
        <v>1.020584855076471E-2</v>
      </c>
      <c r="V433" s="11">
        <v>0</v>
      </c>
      <c r="W433" s="11">
        <v>0</v>
      </c>
      <c r="X433" s="11">
        <v>0</v>
      </c>
      <c r="Y433" s="11">
        <v>0</v>
      </c>
      <c r="Z433" s="11">
        <v>0</v>
      </c>
      <c r="AA433" s="11">
        <v>0</v>
      </c>
      <c r="AB433" s="11">
        <v>0</v>
      </c>
      <c r="AC433" s="11">
        <v>0</v>
      </c>
      <c r="AD433" s="11">
        <v>0</v>
      </c>
    </row>
    <row r="434" spans="1:30" x14ac:dyDescent="0.2">
      <c r="A434" s="12" t="s">
        <v>3</v>
      </c>
      <c r="B434" s="13"/>
      <c r="C434" s="14">
        <v>0</v>
      </c>
      <c r="D434" s="14">
        <v>0</v>
      </c>
      <c r="E434" s="14">
        <v>0</v>
      </c>
      <c r="F434" s="14">
        <v>0</v>
      </c>
      <c r="G434" s="14">
        <v>0</v>
      </c>
      <c r="H434" s="14">
        <v>0</v>
      </c>
      <c r="I434" s="14">
        <v>0</v>
      </c>
      <c r="J434" s="14">
        <v>0</v>
      </c>
      <c r="K434" s="14">
        <v>0</v>
      </c>
      <c r="L434" s="14">
        <v>0</v>
      </c>
      <c r="M434" s="14">
        <v>0</v>
      </c>
      <c r="N434" s="14">
        <v>0</v>
      </c>
      <c r="O434" s="14">
        <v>0</v>
      </c>
      <c r="P434" s="14">
        <v>0</v>
      </c>
      <c r="Q434" s="14">
        <v>0</v>
      </c>
      <c r="R434" s="14">
        <v>0</v>
      </c>
      <c r="S434" s="14">
        <v>0</v>
      </c>
      <c r="T434" s="14">
        <v>0</v>
      </c>
      <c r="U434" s="14">
        <v>0</v>
      </c>
      <c r="V434" s="14">
        <v>0</v>
      </c>
      <c r="W434" s="14">
        <v>0</v>
      </c>
      <c r="X434" s="14">
        <v>0</v>
      </c>
      <c r="Y434" s="14">
        <v>0</v>
      </c>
      <c r="Z434" s="14">
        <v>0</v>
      </c>
      <c r="AA434" s="14">
        <v>0</v>
      </c>
      <c r="AB434" s="14">
        <v>0</v>
      </c>
      <c r="AC434" s="14">
        <v>0</v>
      </c>
      <c r="AD434" s="14">
        <v>0</v>
      </c>
    </row>
    <row r="435" spans="1:30" x14ac:dyDescent="0.2">
      <c r="A435" s="12" t="s">
        <v>4</v>
      </c>
      <c r="B435" s="13"/>
      <c r="C435" s="14">
        <v>0</v>
      </c>
      <c r="D435" s="14">
        <v>0</v>
      </c>
      <c r="E435" s="14">
        <v>0</v>
      </c>
      <c r="F435" s="14">
        <v>0</v>
      </c>
      <c r="G435" s="14">
        <v>0</v>
      </c>
      <c r="H435" s="14">
        <v>0</v>
      </c>
      <c r="I435" s="14">
        <v>0</v>
      </c>
      <c r="J435" s="14">
        <v>0</v>
      </c>
      <c r="K435" s="14">
        <v>0</v>
      </c>
      <c r="L435" s="14">
        <v>0</v>
      </c>
      <c r="M435" s="14">
        <v>0</v>
      </c>
      <c r="N435" s="14">
        <v>0</v>
      </c>
      <c r="O435" s="14">
        <v>0</v>
      </c>
      <c r="P435" s="14">
        <v>0</v>
      </c>
      <c r="Q435" s="14">
        <v>0</v>
      </c>
      <c r="R435" s="14">
        <v>0</v>
      </c>
      <c r="S435" s="14">
        <v>0</v>
      </c>
      <c r="T435" s="14">
        <v>0</v>
      </c>
      <c r="U435" s="14">
        <v>0</v>
      </c>
      <c r="V435" s="14">
        <v>0</v>
      </c>
      <c r="W435" s="14">
        <v>0</v>
      </c>
      <c r="X435" s="14">
        <v>0</v>
      </c>
      <c r="Y435" s="14">
        <v>0</v>
      </c>
      <c r="Z435" s="14">
        <v>0</v>
      </c>
      <c r="AA435" s="14">
        <v>0</v>
      </c>
      <c r="AB435" s="14">
        <v>0</v>
      </c>
      <c r="AC435" s="14">
        <v>0</v>
      </c>
      <c r="AD435" s="14">
        <v>0</v>
      </c>
    </row>
    <row r="436" spans="1:30" ht="13.5" thickBot="1" x14ac:dyDescent="0.25">
      <c r="A436" s="15" t="s">
        <v>5</v>
      </c>
      <c r="B436" s="16"/>
      <c r="C436" s="17">
        <v>0</v>
      </c>
      <c r="D436" s="17">
        <v>0</v>
      </c>
      <c r="E436" s="17">
        <v>0</v>
      </c>
      <c r="F436" s="17">
        <v>0</v>
      </c>
      <c r="G436" s="17">
        <v>0</v>
      </c>
      <c r="H436" s="17">
        <v>0</v>
      </c>
      <c r="I436" s="17">
        <v>0</v>
      </c>
      <c r="J436" s="17">
        <v>0</v>
      </c>
      <c r="K436" s="17">
        <v>0</v>
      </c>
      <c r="L436" s="17">
        <v>0</v>
      </c>
      <c r="M436" s="17">
        <v>0</v>
      </c>
      <c r="N436" s="17">
        <v>0</v>
      </c>
      <c r="O436" s="17">
        <v>0</v>
      </c>
      <c r="P436" s="17">
        <v>0</v>
      </c>
      <c r="Q436" s="17">
        <v>0</v>
      </c>
      <c r="R436" s="17">
        <v>0</v>
      </c>
      <c r="S436" s="17">
        <v>0</v>
      </c>
      <c r="T436" s="17">
        <v>0</v>
      </c>
      <c r="U436" s="17">
        <v>0</v>
      </c>
      <c r="V436" s="17">
        <v>0</v>
      </c>
      <c r="W436" s="17">
        <v>0</v>
      </c>
      <c r="X436" s="17">
        <v>0</v>
      </c>
      <c r="Y436" s="17">
        <v>0</v>
      </c>
      <c r="Z436" s="17">
        <v>0</v>
      </c>
      <c r="AA436" s="17">
        <v>0</v>
      </c>
      <c r="AB436" s="17">
        <v>0</v>
      </c>
      <c r="AC436" s="17">
        <v>0</v>
      </c>
      <c r="AD436" s="17">
        <v>0</v>
      </c>
    </row>
    <row r="437" spans="1:30" x14ac:dyDescent="0.2">
      <c r="A437" s="18" t="s">
        <v>6</v>
      </c>
      <c r="B437" s="19"/>
      <c r="C437" s="20">
        <v>0</v>
      </c>
      <c r="D437" s="20">
        <v>0</v>
      </c>
      <c r="E437" s="20">
        <v>0</v>
      </c>
      <c r="F437" s="20">
        <v>0</v>
      </c>
      <c r="G437" s="20">
        <v>0</v>
      </c>
      <c r="H437" s="20">
        <v>0</v>
      </c>
      <c r="I437" s="20">
        <v>0</v>
      </c>
      <c r="J437" s="20">
        <v>0</v>
      </c>
      <c r="K437" s="20">
        <v>0</v>
      </c>
      <c r="L437" s="20">
        <v>0</v>
      </c>
      <c r="M437" s="20">
        <v>0</v>
      </c>
      <c r="N437" s="20">
        <v>0</v>
      </c>
      <c r="O437" s="20">
        <v>0</v>
      </c>
      <c r="P437" s="20">
        <v>0</v>
      </c>
      <c r="Q437" s="20">
        <v>0</v>
      </c>
      <c r="R437" s="20">
        <v>0</v>
      </c>
      <c r="S437" s="20">
        <v>0</v>
      </c>
      <c r="T437" s="20">
        <v>0</v>
      </c>
      <c r="U437" s="20">
        <v>0</v>
      </c>
      <c r="V437" s="20">
        <v>0</v>
      </c>
      <c r="W437" s="20">
        <v>0</v>
      </c>
      <c r="X437" s="20">
        <v>0</v>
      </c>
      <c r="Y437" s="20">
        <v>0</v>
      </c>
      <c r="Z437" s="20">
        <v>0</v>
      </c>
      <c r="AA437" s="20">
        <v>0</v>
      </c>
      <c r="AB437" s="20">
        <v>0</v>
      </c>
      <c r="AC437" s="20">
        <v>0</v>
      </c>
      <c r="AD437" s="20">
        <v>0</v>
      </c>
    </row>
    <row r="438" spans="1:30" x14ac:dyDescent="0.2">
      <c r="A438" s="9" t="s">
        <v>7</v>
      </c>
      <c r="B438" s="10"/>
      <c r="C438" s="11">
        <v>0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  <c r="J438" s="11">
        <v>0</v>
      </c>
      <c r="K438" s="11">
        <v>0</v>
      </c>
      <c r="L438" s="11">
        <v>0</v>
      </c>
      <c r="M438" s="11">
        <v>0</v>
      </c>
      <c r="N438" s="11">
        <v>0</v>
      </c>
      <c r="O438" s="11">
        <v>0</v>
      </c>
      <c r="P438" s="11">
        <v>0</v>
      </c>
      <c r="Q438" s="11">
        <v>0</v>
      </c>
      <c r="R438" s="11">
        <v>0</v>
      </c>
      <c r="S438" s="11">
        <v>0</v>
      </c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0</v>
      </c>
      <c r="Z438" s="11">
        <v>0</v>
      </c>
      <c r="AA438" s="11">
        <v>0</v>
      </c>
      <c r="AB438" s="11">
        <v>0</v>
      </c>
      <c r="AC438" s="11">
        <v>0</v>
      </c>
      <c r="AD438" s="11">
        <v>0</v>
      </c>
    </row>
    <row r="439" spans="1:30" x14ac:dyDescent="0.2">
      <c r="A439" s="9" t="s">
        <v>8</v>
      </c>
      <c r="B439" s="10"/>
      <c r="C439" s="11">
        <v>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0</v>
      </c>
      <c r="J439" s="11">
        <v>0</v>
      </c>
      <c r="K439" s="11">
        <v>0</v>
      </c>
      <c r="L439" s="11">
        <v>0</v>
      </c>
      <c r="M439" s="11">
        <v>0</v>
      </c>
      <c r="N439" s="11">
        <v>0</v>
      </c>
      <c r="O439" s="11">
        <v>0</v>
      </c>
      <c r="P439" s="11">
        <v>0</v>
      </c>
      <c r="Q439" s="11">
        <v>0</v>
      </c>
      <c r="R439" s="11">
        <v>0</v>
      </c>
      <c r="S439" s="11">
        <v>0</v>
      </c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11">
        <v>0</v>
      </c>
      <c r="AC439" s="11">
        <v>0</v>
      </c>
      <c r="AD439" s="11">
        <v>0</v>
      </c>
    </row>
    <row r="440" spans="1:30" ht="13.5" thickBot="1" x14ac:dyDescent="0.25">
      <c r="A440" s="15" t="s">
        <v>9</v>
      </c>
      <c r="B440" s="16"/>
      <c r="C440" s="17">
        <v>0</v>
      </c>
      <c r="D440" s="17">
        <v>0</v>
      </c>
      <c r="E440" s="17">
        <v>0</v>
      </c>
      <c r="F440" s="17">
        <v>0</v>
      </c>
      <c r="G440" s="17">
        <v>0</v>
      </c>
      <c r="H440" s="17">
        <v>0</v>
      </c>
      <c r="I440" s="17">
        <v>0</v>
      </c>
      <c r="J440" s="17">
        <v>0</v>
      </c>
      <c r="K440" s="17">
        <v>0</v>
      </c>
      <c r="L440" s="17">
        <v>0</v>
      </c>
      <c r="M440" s="17">
        <v>0</v>
      </c>
      <c r="N440" s="17">
        <v>0</v>
      </c>
      <c r="O440" s="17">
        <v>0</v>
      </c>
      <c r="P440" s="17">
        <v>0</v>
      </c>
      <c r="Q440" s="17">
        <v>0</v>
      </c>
      <c r="R440" s="17">
        <v>0</v>
      </c>
      <c r="S440" s="17">
        <v>0</v>
      </c>
      <c r="T440" s="17">
        <v>0</v>
      </c>
      <c r="U440" s="17">
        <v>0</v>
      </c>
      <c r="V440" s="17">
        <v>0</v>
      </c>
      <c r="W440" s="17">
        <v>0</v>
      </c>
      <c r="X440" s="17">
        <v>0</v>
      </c>
      <c r="Y440" s="17">
        <v>0</v>
      </c>
      <c r="Z440" s="17">
        <v>0</v>
      </c>
      <c r="AA440" s="17">
        <v>0</v>
      </c>
      <c r="AB440" s="17">
        <v>0</v>
      </c>
      <c r="AC440" s="17">
        <v>0</v>
      </c>
      <c r="AD440" s="17">
        <v>0</v>
      </c>
    </row>
    <row r="441" spans="1:30" x14ac:dyDescent="0.2">
      <c r="A441" s="5" t="s">
        <v>10</v>
      </c>
      <c r="B441" s="6"/>
      <c r="C441" s="7">
        <v>15.171623904341132</v>
      </c>
      <c r="D441" s="7">
        <v>29.896316278641706</v>
      </c>
      <c r="E441" s="7">
        <v>25.493391703919933</v>
      </c>
      <c r="F441" s="7">
        <v>24.580382829961749</v>
      </c>
      <c r="G441" s="7">
        <v>31.930185889513453</v>
      </c>
      <c r="H441" s="7">
        <v>34.317217937561487</v>
      </c>
      <c r="I441" s="7">
        <v>22.554002501336281</v>
      </c>
      <c r="J441" s="7">
        <v>38.236033147860901</v>
      </c>
      <c r="K441" s="7">
        <v>35.974817714281087</v>
      </c>
      <c r="L441" s="7">
        <v>38.648457835287473</v>
      </c>
      <c r="M441" s="7">
        <v>57.147192306711432</v>
      </c>
      <c r="N441" s="7">
        <v>89.206261762676704</v>
      </c>
      <c r="O441" s="7">
        <v>57.913293944933955</v>
      </c>
      <c r="P441" s="7">
        <v>34.961869653434661</v>
      </c>
      <c r="Q441" s="7">
        <v>9.0162609949601276</v>
      </c>
      <c r="R441" s="7">
        <v>9.1197601851907137</v>
      </c>
      <c r="S441" s="7">
        <v>8.6726324261527523</v>
      </c>
      <c r="T441" s="7">
        <v>8.7644710511001289</v>
      </c>
      <c r="U441" s="7">
        <v>7.2972236754270643</v>
      </c>
      <c r="V441" s="7">
        <v>6.414543500310657</v>
      </c>
      <c r="W441" s="7">
        <v>6.3611657842484695</v>
      </c>
      <c r="X441" s="7">
        <v>5.6975361252419336</v>
      </c>
      <c r="Y441" s="7">
        <v>5.4002214372250332</v>
      </c>
      <c r="Z441" s="7">
        <v>5.5358947988984823</v>
      </c>
      <c r="AA441" s="7">
        <v>4.9495275911732488</v>
      </c>
      <c r="AB441" s="7">
        <v>4.9501368854626051</v>
      </c>
      <c r="AC441" s="7">
        <v>5.216319804792521</v>
      </c>
      <c r="AD441" s="7">
        <v>5.404241972445325</v>
      </c>
    </row>
    <row r="442" spans="1:30" x14ac:dyDescent="0.2">
      <c r="A442" s="9" t="s">
        <v>11</v>
      </c>
      <c r="B442" s="10"/>
      <c r="C442" s="11">
        <v>0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  <c r="I442" s="11">
        <v>0</v>
      </c>
      <c r="J442" s="11">
        <v>0</v>
      </c>
      <c r="K442" s="11">
        <v>0</v>
      </c>
      <c r="L442" s="11">
        <v>0</v>
      </c>
      <c r="M442" s="11">
        <v>0</v>
      </c>
      <c r="N442" s="11">
        <v>0</v>
      </c>
      <c r="O442" s="11">
        <v>0</v>
      </c>
      <c r="P442" s="11">
        <v>0</v>
      </c>
      <c r="Q442" s="11">
        <v>0</v>
      </c>
      <c r="R442" s="11">
        <v>0</v>
      </c>
      <c r="S442" s="11">
        <v>0</v>
      </c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0</v>
      </c>
      <c r="Z442" s="11">
        <v>0</v>
      </c>
      <c r="AA442" s="11">
        <v>0</v>
      </c>
      <c r="AB442" s="11">
        <v>0</v>
      </c>
      <c r="AC442" s="11">
        <v>0</v>
      </c>
      <c r="AD442" s="11">
        <v>0</v>
      </c>
    </row>
    <row r="443" spans="1:30" x14ac:dyDescent="0.2">
      <c r="A443" s="22" t="s">
        <v>12</v>
      </c>
      <c r="B443" s="23"/>
      <c r="C443" s="24">
        <v>0</v>
      </c>
      <c r="D443" s="24">
        <v>0</v>
      </c>
      <c r="E443" s="24">
        <v>0</v>
      </c>
      <c r="F443" s="24">
        <v>0</v>
      </c>
      <c r="G443" s="24">
        <v>0</v>
      </c>
      <c r="H443" s="24">
        <v>0</v>
      </c>
      <c r="I443" s="24">
        <v>0</v>
      </c>
      <c r="J443" s="24">
        <v>0</v>
      </c>
      <c r="K443" s="24">
        <v>0</v>
      </c>
      <c r="L443" s="24">
        <v>0</v>
      </c>
      <c r="M443" s="24">
        <v>0</v>
      </c>
      <c r="N443" s="24">
        <v>0</v>
      </c>
      <c r="O443" s="24">
        <v>0</v>
      </c>
      <c r="P443" s="24">
        <v>0</v>
      </c>
      <c r="Q443" s="24">
        <v>0</v>
      </c>
      <c r="R443" s="24">
        <v>0</v>
      </c>
      <c r="S443" s="24">
        <v>0</v>
      </c>
      <c r="T443" s="24">
        <v>0</v>
      </c>
      <c r="U443" s="24">
        <v>0</v>
      </c>
      <c r="V443" s="24">
        <v>0</v>
      </c>
      <c r="W443" s="24">
        <v>0</v>
      </c>
      <c r="X443" s="24">
        <v>0</v>
      </c>
      <c r="Y443" s="24">
        <v>0</v>
      </c>
      <c r="Z443" s="24">
        <v>0</v>
      </c>
      <c r="AA443" s="24">
        <v>0</v>
      </c>
      <c r="AB443" s="24">
        <v>0</v>
      </c>
      <c r="AC443" s="24">
        <v>0</v>
      </c>
      <c r="AD443" s="24">
        <v>0</v>
      </c>
    </row>
    <row r="444" spans="1:30" x14ac:dyDescent="0.2">
      <c r="A444" s="12" t="s">
        <v>13</v>
      </c>
      <c r="B444" s="13"/>
      <c r="C444" s="14">
        <v>0</v>
      </c>
      <c r="D444" s="14">
        <v>0</v>
      </c>
      <c r="E444" s="14">
        <v>0</v>
      </c>
      <c r="F444" s="14">
        <v>0</v>
      </c>
      <c r="G444" s="14">
        <v>0</v>
      </c>
      <c r="H444" s="14">
        <v>0</v>
      </c>
      <c r="I444" s="14">
        <v>0</v>
      </c>
      <c r="J444" s="14">
        <v>0</v>
      </c>
      <c r="K444" s="14">
        <v>0</v>
      </c>
      <c r="L444" s="14">
        <v>0</v>
      </c>
      <c r="M444" s="14">
        <v>0</v>
      </c>
      <c r="N444" s="14">
        <v>0</v>
      </c>
      <c r="O444" s="14">
        <v>0</v>
      </c>
      <c r="P444" s="14">
        <v>0</v>
      </c>
      <c r="Q444" s="14">
        <v>0</v>
      </c>
      <c r="R444" s="14">
        <v>0</v>
      </c>
      <c r="S444" s="14">
        <v>0</v>
      </c>
      <c r="T444" s="14">
        <v>0</v>
      </c>
      <c r="U444" s="14">
        <v>0</v>
      </c>
      <c r="V444" s="14">
        <v>0</v>
      </c>
      <c r="W444" s="14">
        <v>0</v>
      </c>
      <c r="X444" s="14">
        <v>0</v>
      </c>
      <c r="Y444" s="14">
        <v>0</v>
      </c>
      <c r="Z444" s="14">
        <v>0</v>
      </c>
      <c r="AA444" s="14">
        <v>0</v>
      </c>
      <c r="AB444" s="14">
        <v>0</v>
      </c>
      <c r="AC444" s="14">
        <v>0</v>
      </c>
      <c r="AD444" s="14">
        <v>0</v>
      </c>
    </row>
    <row r="445" spans="1:30" x14ac:dyDescent="0.2">
      <c r="A445" s="9" t="s">
        <v>14</v>
      </c>
      <c r="B445" s="10"/>
      <c r="C445" s="11">
        <v>0.31223244902851494</v>
      </c>
      <c r="D445" s="11">
        <v>7.916215112754825E-2</v>
      </c>
      <c r="E445" s="11">
        <v>7.4505554002398361E-2</v>
      </c>
      <c r="F445" s="11">
        <v>8.3818748252698166E-2</v>
      </c>
      <c r="G445" s="11">
        <v>0.14435451087964682</v>
      </c>
      <c r="H445" s="11">
        <v>0.18626388500599589</v>
      </c>
      <c r="I445" s="11">
        <v>0.25145624475809447</v>
      </c>
      <c r="J445" s="11">
        <v>0.27473923038384396</v>
      </c>
      <c r="K445" s="11">
        <v>0.3259617987604928</v>
      </c>
      <c r="L445" s="11">
        <v>0.41443714413834087</v>
      </c>
      <c r="M445" s="11">
        <v>0.39581075563774132</v>
      </c>
      <c r="N445" s="11">
        <v>0.63461789443170269</v>
      </c>
      <c r="O445" s="11">
        <v>0.6198680232206174</v>
      </c>
      <c r="P445" s="11">
        <v>0.67987807497961872</v>
      </c>
      <c r="Q445" s="11">
        <v>0.63414476275956633</v>
      </c>
      <c r="R445" s="11">
        <v>1.7366213333840395</v>
      </c>
      <c r="S445" s="11">
        <v>1.5075201884544156</v>
      </c>
      <c r="T445" s="11">
        <v>1.5231731969600388</v>
      </c>
      <c r="U445" s="11">
        <v>1.0566415403971936</v>
      </c>
      <c r="V445" s="11">
        <v>0.70125499000135438</v>
      </c>
      <c r="W445" s="11">
        <v>0.54929210892882785</v>
      </c>
      <c r="X445" s="11">
        <v>0.43416106894599266</v>
      </c>
      <c r="Y445" s="11">
        <v>0.37105010164390778</v>
      </c>
      <c r="Z445" s="11">
        <v>0.38384278253938009</v>
      </c>
      <c r="AA445" s="11">
        <v>0.36372466047865221</v>
      </c>
      <c r="AB445" s="11">
        <v>0.42109073882728038</v>
      </c>
      <c r="AC445" s="11">
        <v>0.44319649172867026</v>
      </c>
      <c r="AD445" s="11">
        <v>0.42014123218013533</v>
      </c>
    </row>
    <row r="446" spans="1:30" x14ac:dyDescent="0.2">
      <c r="A446" s="12" t="s">
        <v>15</v>
      </c>
      <c r="B446" s="13"/>
      <c r="C446" s="14">
        <v>0</v>
      </c>
      <c r="D446" s="14">
        <v>0</v>
      </c>
      <c r="E446" s="14">
        <v>0</v>
      </c>
      <c r="F446" s="14">
        <v>0</v>
      </c>
      <c r="G446" s="14">
        <v>0</v>
      </c>
      <c r="H446" s="14">
        <v>0</v>
      </c>
      <c r="I446" s="14">
        <v>0</v>
      </c>
      <c r="J446" s="14">
        <v>0</v>
      </c>
      <c r="K446" s="14">
        <v>0</v>
      </c>
      <c r="L446" s="14">
        <v>0</v>
      </c>
      <c r="M446" s="14">
        <v>0</v>
      </c>
      <c r="N446" s="14">
        <v>0</v>
      </c>
      <c r="O446" s="14">
        <v>0</v>
      </c>
      <c r="P446" s="14">
        <v>0</v>
      </c>
      <c r="Q446" s="14">
        <v>0</v>
      </c>
      <c r="R446" s="14">
        <v>0</v>
      </c>
      <c r="S446" s="14">
        <v>0</v>
      </c>
      <c r="T446" s="14">
        <v>0</v>
      </c>
      <c r="U446" s="14">
        <v>0</v>
      </c>
      <c r="V446" s="14">
        <v>0</v>
      </c>
      <c r="W446" s="14">
        <v>0</v>
      </c>
      <c r="X446" s="14">
        <v>0</v>
      </c>
      <c r="Y446" s="14">
        <v>0</v>
      </c>
      <c r="Z446" s="14">
        <v>0</v>
      </c>
      <c r="AA446" s="14">
        <v>0</v>
      </c>
      <c r="AB446" s="14">
        <v>0</v>
      </c>
      <c r="AC446" s="14">
        <v>0</v>
      </c>
      <c r="AD446" s="14">
        <v>0</v>
      </c>
    </row>
    <row r="447" spans="1:30" x14ac:dyDescent="0.2">
      <c r="A447" s="12" t="s">
        <v>16</v>
      </c>
      <c r="B447" s="13"/>
      <c r="C447" s="14">
        <v>7.7928187945613212</v>
      </c>
      <c r="D447" s="14">
        <v>1.7563515574890431</v>
      </c>
      <c r="E447" s="14">
        <v>2.1137044717833509</v>
      </c>
      <c r="F447" s="14">
        <v>2.1582378136862888</v>
      </c>
      <c r="G447" s="14">
        <v>2.7588948398405502</v>
      </c>
      <c r="H447" s="14">
        <v>2.5688135024499612</v>
      </c>
      <c r="I447" s="14">
        <v>2.4048004627586526</v>
      </c>
      <c r="J447" s="14">
        <v>2.63615660483977</v>
      </c>
      <c r="K447" s="14">
        <v>2.6068297699280789</v>
      </c>
      <c r="L447" s="14">
        <v>2.782480442520852</v>
      </c>
      <c r="M447" s="14">
        <v>2.9668205476800522</v>
      </c>
      <c r="N447" s="14">
        <v>3.572947667620133</v>
      </c>
      <c r="O447" s="14">
        <v>3.0595053371813861</v>
      </c>
      <c r="P447" s="14">
        <v>2.6870904819039354</v>
      </c>
      <c r="Q447" s="14">
        <v>2.5461182243158502</v>
      </c>
      <c r="R447" s="14">
        <v>1.7672247773972107</v>
      </c>
      <c r="S447" s="14">
        <v>1.5028227207017197</v>
      </c>
      <c r="T447" s="14">
        <v>1.6818922053208449</v>
      </c>
      <c r="U447" s="14">
        <v>0.9144400176836216</v>
      </c>
      <c r="V447" s="14">
        <v>0.61802043278626784</v>
      </c>
      <c r="W447" s="14">
        <v>0.46728590976401224</v>
      </c>
      <c r="X447" s="14">
        <v>0.12435526182666133</v>
      </c>
      <c r="Y447" s="14">
        <v>0.10988967829143903</v>
      </c>
      <c r="Z447" s="14">
        <v>0.24382684977554589</v>
      </c>
      <c r="AA447" s="14">
        <v>0.18281382333647692</v>
      </c>
      <c r="AB447" s="14">
        <v>0.18216818387986911</v>
      </c>
      <c r="AC447" s="14">
        <v>0.16510242725693067</v>
      </c>
      <c r="AD447" s="14">
        <v>0.22458356640325622</v>
      </c>
    </row>
    <row r="448" spans="1:30" x14ac:dyDescent="0.2">
      <c r="A448" s="12" t="s">
        <v>17</v>
      </c>
      <c r="B448" s="13"/>
      <c r="C448" s="14">
        <v>1.1902371410116486</v>
      </c>
      <c r="D448" s="14">
        <v>6.3778781787969745</v>
      </c>
      <c r="E448" s="14">
        <v>6.2127006783470833</v>
      </c>
      <c r="F448" s="14">
        <v>6.4948652312243116</v>
      </c>
      <c r="G448" s="14">
        <v>6.8896425892244313</v>
      </c>
      <c r="H448" s="14">
        <v>6.8022980482042321</v>
      </c>
      <c r="I448" s="14">
        <v>6.6441555022504248</v>
      </c>
      <c r="J448" s="14">
        <v>6.6996452846446619</v>
      </c>
      <c r="K448" s="14">
        <v>7.2821809334129277</v>
      </c>
      <c r="L448" s="14">
        <v>7.6423892924098498</v>
      </c>
      <c r="M448" s="14">
        <v>8.3218078303816245</v>
      </c>
      <c r="N448" s="14">
        <v>11.541535670113591</v>
      </c>
      <c r="O448" s="14">
        <v>8.3357553916392053</v>
      </c>
      <c r="P448" s="14">
        <v>5.5021341063004696</v>
      </c>
      <c r="Q448" s="14">
        <v>2.711144813193235</v>
      </c>
      <c r="R448" s="14">
        <v>3.4158695970164192</v>
      </c>
      <c r="S448" s="14">
        <v>3.4228909684382502</v>
      </c>
      <c r="T448" s="14">
        <v>3.1885817242203998</v>
      </c>
      <c r="U448" s="14">
        <v>2.8307674997251198</v>
      </c>
      <c r="V448" s="14">
        <v>1.560482824156191</v>
      </c>
      <c r="W448" s="14">
        <v>2.0012106036253683</v>
      </c>
      <c r="X448" s="14">
        <v>1.9357159128363197</v>
      </c>
      <c r="Y448" s="14">
        <v>1.8668873644981228</v>
      </c>
      <c r="Z448" s="14">
        <v>2.2612256560479382</v>
      </c>
      <c r="AA448" s="14">
        <v>2.0312391359899395</v>
      </c>
      <c r="AB448" s="14">
        <v>2.0619991254253516</v>
      </c>
      <c r="AC448" s="14">
        <v>2.2088319942038286</v>
      </c>
      <c r="AD448" s="14">
        <v>2.273077471042031</v>
      </c>
    </row>
    <row r="449" spans="1:30" x14ac:dyDescent="0.2">
      <c r="A449" s="12" t="s">
        <v>18</v>
      </c>
      <c r="B449" s="13"/>
      <c r="C449" s="14">
        <v>5.8763355197396487</v>
      </c>
      <c r="D449" s="14">
        <v>4.1645343279390712</v>
      </c>
      <c r="E449" s="14">
        <v>4.2456616200417798</v>
      </c>
      <c r="F449" s="14">
        <v>4.1645343279390712</v>
      </c>
      <c r="G449" s="14">
        <v>4.8135526647607447</v>
      </c>
      <c r="H449" s="14">
        <v>5.4896134322833205</v>
      </c>
      <c r="I449" s="14">
        <v>4.2997464814435862</v>
      </c>
      <c r="J449" s="14">
        <v>4.4890434963499075</v>
      </c>
      <c r="K449" s="14">
        <v>4.5431283577517139</v>
      </c>
      <c r="L449" s="14">
        <v>4.840595095461647</v>
      </c>
      <c r="M449" s="14">
        <v>4.9758072489661629</v>
      </c>
      <c r="N449" s="14">
        <v>3.252607162876024</v>
      </c>
      <c r="O449" s="14">
        <v>3.2739720768284841</v>
      </c>
      <c r="P449" s="14">
        <v>3.3124759214932018</v>
      </c>
      <c r="Q449" s="14">
        <v>3.1248531946914762</v>
      </c>
      <c r="R449" s="14">
        <v>2.2000444773930434</v>
      </c>
      <c r="S449" s="14">
        <v>2.2393985485583667</v>
      </c>
      <c r="T449" s="14">
        <v>2.3708239245988447</v>
      </c>
      <c r="U449" s="14">
        <v>2.4953746176211293</v>
      </c>
      <c r="V449" s="14">
        <v>3.5347852533668438</v>
      </c>
      <c r="W449" s="14">
        <v>3.343377161930261</v>
      </c>
      <c r="X449" s="14">
        <v>3.2033038816329595</v>
      </c>
      <c r="Y449" s="14">
        <v>3.0523942927915635</v>
      </c>
      <c r="Z449" s="14">
        <v>2.6469995105356183</v>
      </c>
      <c r="AA449" s="14">
        <v>2.3717499713681796</v>
      </c>
      <c r="AB449" s="14">
        <v>2.2848788373301039</v>
      </c>
      <c r="AC449" s="14">
        <v>2.3991888916030915</v>
      </c>
      <c r="AD449" s="14">
        <v>2.486439702819903</v>
      </c>
    </row>
    <row r="450" spans="1:30" x14ac:dyDescent="0.2">
      <c r="A450" s="22" t="s">
        <v>19</v>
      </c>
      <c r="B450" s="23"/>
      <c r="C450" s="24">
        <v>0</v>
      </c>
      <c r="D450" s="24">
        <v>17.518390063289068</v>
      </c>
      <c r="E450" s="24">
        <v>12.84681937974532</v>
      </c>
      <c r="F450" s="24">
        <v>11.678926708859381</v>
      </c>
      <c r="G450" s="24">
        <v>17.323741284808079</v>
      </c>
      <c r="H450" s="24">
        <v>19.270229069617976</v>
      </c>
      <c r="I450" s="24">
        <v>8.9538438101255231</v>
      </c>
      <c r="J450" s="24">
        <v>24.136448531642717</v>
      </c>
      <c r="K450" s="24">
        <v>21.216716854427872</v>
      </c>
      <c r="L450" s="24">
        <v>22.96855586075678</v>
      </c>
      <c r="M450" s="24">
        <v>40.486945924045848</v>
      </c>
      <c r="N450" s="24">
        <v>70.204553367635256</v>
      </c>
      <c r="O450" s="24">
        <v>42.624193116064262</v>
      </c>
      <c r="P450" s="24">
        <v>22.780291068757432</v>
      </c>
      <c r="Q450" s="24">
        <v>0</v>
      </c>
      <c r="R450" s="24">
        <v>0</v>
      </c>
      <c r="S450" s="24">
        <v>0</v>
      </c>
      <c r="T450" s="24">
        <v>0</v>
      </c>
      <c r="U450" s="24">
        <v>0</v>
      </c>
      <c r="V450" s="24">
        <v>0</v>
      </c>
      <c r="W450" s="24">
        <v>0</v>
      </c>
      <c r="X450" s="24">
        <v>0</v>
      </c>
      <c r="Y450" s="24">
        <v>0</v>
      </c>
      <c r="Z450" s="24">
        <v>0</v>
      </c>
      <c r="AA450" s="24">
        <v>0</v>
      </c>
      <c r="AB450" s="24">
        <v>0</v>
      </c>
      <c r="AC450" s="24">
        <v>0</v>
      </c>
      <c r="AD450" s="24">
        <v>0</v>
      </c>
    </row>
    <row r="451" spans="1:30" x14ac:dyDescent="0.2">
      <c r="A451" s="12" t="s">
        <v>20</v>
      </c>
      <c r="B451" s="13"/>
      <c r="C451" s="26">
        <v>0</v>
      </c>
      <c r="D451" s="26">
        <v>0</v>
      </c>
      <c r="E451" s="26">
        <v>0</v>
      </c>
      <c r="F451" s="26">
        <v>0</v>
      </c>
      <c r="G451" s="26">
        <v>0</v>
      </c>
      <c r="H451" s="26">
        <v>0</v>
      </c>
      <c r="I451" s="26">
        <v>0</v>
      </c>
      <c r="J451" s="26">
        <v>0</v>
      </c>
      <c r="K451" s="26">
        <v>0</v>
      </c>
      <c r="L451" s="26">
        <v>0</v>
      </c>
      <c r="M451" s="26">
        <v>0</v>
      </c>
      <c r="N451" s="26">
        <v>0</v>
      </c>
      <c r="O451" s="26">
        <v>0</v>
      </c>
      <c r="P451" s="26">
        <v>0</v>
      </c>
      <c r="Q451" s="26">
        <v>0</v>
      </c>
      <c r="R451" s="26">
        <v>0</v>
      </c>
      <c r="S451" s="26">
        <v>0</v>
      </c>
      <c r="T451" s="26">
        <v>0</v>
      </c>
      <c r="U451" s="26">
        <v>0</v>
      </c>
      <c r="V451" s="26">
        <v>0</v>
      </c>
      <c r="W451" s="26">
        <v>0</v>
      </c>
      <c r="X451" s="26">
        <v>0</v>
      </c>
      <c r="Y451" s="26">
        <v>0</v>
      </c>
      <c r="Z451" s="26">
        <v>0</v>
      </c>
      <c r="AA451" s="26">
        <v>0</v>
      </c>
      <c r="AB451" s="26">
        <v>0</v>
      </c>
      <c r="AC451" s="26">
        <v>0</v>
      </c>
      <c r="AD451" s="26">
        <v>0</v>
      </c>
    </row>
    <row r="452" spans="1:30" x14ac:dyDescent="0.2">
      <c r="A452" s="9" t="s">
        <v>21</v>
      </c>
      <c r="B452" s="10"/>
      <c r="C452" s="11">
        <v>0</v>
      </c>
      <c r="D452" s="11">
        <v>0</v>
      </c>
      <c r="E452" s="11">
        <v>0</v>
      </c>
      <c r="F452" s="11">
        <v>0</v>
      </c>
      <c r="G452" s="11">
        <v>0</v>
      </c>
      <c r="H452" s="11">
        <v>0</v>
      </c>
      <c r="I452" s="11">
        <v>0</v>
      </c>
      <c r="J452" s="11">
        <v>0</v>
      </c>
      <c r="K452" s="11">
        <v>0</v>
      </c>
      <c r="L452" s="11">
        <v>0</v>
      </c>
      <c r="M452" s="11">
        <v>0</v>
      </c>
      <c r="N452" s="11">
        <v>0</v>
      </c>
      <c r="O452" s="11">
        <v>0</v>
      </c>
      <c r="P452" s="11">
        <v>0</v>
      </c>
      <c r="Q452" s="11">
        <v>0</v>
      </c>
      <c r="R452" s="11">
        <v>0</v>
      </c>
      <c r="S452" s="11">
        <v>0</v>
      </c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0</v>
      </c>
      <c r="Z452" s="11">
        <v>0</v>
      </c>
      <c r="AA452" s="11">
        <v>0</v>
      </c>
      <c r="AB452" s="11">
        <v>0</v>
      </c>
      <c r="AC452" s="11">
        <v>0</v>
      </c>
      <c r="AD452" s="11">
        <v>0</v>
      </c>
    </row>
    <row r="453" spans="1:30" x14ac:dyDescent="0.2">
      <c r="A453" s="27" t="s">
        <v>22</v>
      </c>
      <c r="B453" s="28"/>
      <c r="C453" s="29">
        <v>0</v>
      </c>
      <c r="D453" s="29">
        <v>0</v>
      </c>
      <c r="E453" s="29">
        <v>0</v>
      </c>
      <c r="F453" s="29">
        <v>0</v>
      </c>
      <c r="G453" s="29">
        <v>0</v>
      </c>
      <c r="H453" s="29">
        <v>0</v>
      </c>
      <c r="I453" s="29">
        <v>0</v>
      </c>
      <c r="J453" s="29">
        <v>0</v>
      </c>
      <c r="K453" s="29">
        <v>0</v>
      </c>
      <c r="L453" s="29">
        <v>0</v>
      </c>
      <c r="M453" s="29">
        <v>0</v>
      </c>
      <c r="N453" s="29">
        <v>0</v>
      </c>
      <c r="O453" s="29">
        <v>0</v>
      </c>
      <c r="P453" s="29">
        <v>0</v>
      </c>
      <c r="Q453" s="29">
        <v>0</v>
      </c>
      <c r="R453" s="29">
        <v>0</v>
      </c>
      <c r="S453" s="29">
        <v>0</v>
      </c>
      <c r="T453" s="29">
        <v>0</v>
      </c>
      <c r="U453" s="29">
        <v>0</v>
      </c>
      <c r="V453" s="29">
        <v>0</v>
      </c>
      <c r="W453" s="29">
        <v>0</v>
      </c>
      <c r="X453" s="29">
        <v>0</v>
      </c>
      <c r="Y453" s="29">
        <v>0</v>
      </c>
      <c r="Z453" s="29">
        <v>0</v>
      </c>
      <c r="AA453" s="29">
        <v>0</v>
      </c>
      <c r="AB453" s="29">
        <v>0</v>
      </c>
      <c r="AC453" s="29">
        <v>0</v>
      </c>
      <c r="AD453" s="29">
        <v>0</v>
      </c>
    </row>
    <row r="454" spans="1:30" ht="13.5" thickBot="1" x14ac:dyDescent="0.25">
      <c r="A454" s="15" t="s">
        <v>23</v>
      </c>
      <c r="B454" s="16"/>
      <c r="C454" s="17">
        <v>0</v>
      </c>
      <c r="D454" s="17">
        <v>0</v>
      </c>
      <c r="E454" s="17">
        <v>0</v>
      </c>
      <c r="F454" s="17">
        <v>0</v>
      </c>
      <c r="G454" s="17">
        <v>0</v>
      </c>
      <c r="H454" s="17">
        <v>0</v>
      </c>
      <c r="I454" s="17">
        <v>0</v>
      </c>
      <c r="J454" s="17">
        <v>0</v>
      </c>
      <c r="K454" s="17">
        <v>0</v>
      </c>
      <c r="L454" s="17">
        <v>0</v>
      </c>
      <c r="M454" s="17">
        <v>0</v>
      </c>
      <c r="N454" s="17">
        <v>0</v>
      </c>
      <c r="O454" s="17">
        <v>0</v>
      </c>
      <c r="P454" s="17">
        <v>0</v>
      </c>
      <c r="Q454" s="17">
        <v>0</v>
      </c>
      <c r="R454" s="17">
        <v>0</v>
      </c>
      <c r="S454" s="17">
        <v>0</v>
      </c>
      <c r="T454" s="17">
        <v>0</v>
      </c>
      <c r="U454" s="17">
        <v>0</v>
      </c>
      <c r="V454" s="17">
        <v>0</v>
      </c>
      <c r="W454" s="17">
        <v>0</v>
      </c>
      <c r="X454" s="17">
        <v>0</v>
      </c>
      <c r="Y454" s="17">
        <v>0</v>
      </c>
      <c r="Z454" s="17">
        <v>0</v>
      </c>
      <c r="AA454" s="17">
        <v>0</v>
      </c>
      <c r="AB454" s="17">
        <v>0</v>
      </c>
      <c r="AC454" s="17">
        <v>0</v>
      </c>
      <c r="AD454" s="17">
        <v>0</v>
      </c>
    </row>
    <row r="455" spans="1:30" ht="13.5" thickBot="1" x14ac:dyDescent="0.25">
      <c r="A455" s="30" t="s">
        <v>24</v>
      </c>
      <c r="B455" s="31"/>
      <c r="C455" s="32">
        <v>0</v>
      </c>
      <c r="D455" s="32">
        <v>0.96769761594565618</v>
      </c>
      <c r="E455" s="32">
        <v>1.7888145786192151</v>
      </c>
      <c r="F455" s="32">
        <v>2.9981049681140179</v>
      </c>
      <c r="G455" s="32">
        <v>3.6914889407001645</v>
      </c>
      <c r="H455" s="32">
        <v>4.7279446006392174</v>
      </c>
      <c r="I455" s="32">
        <v>5.7435075430304376</v>
      </c>
      <c r="J455" s="32">
        <v>6.8265020076659875</v>
      </c>
      <c r="K455" s="32">
        <v>8.2288565833898382</v>
      </c>
      <c r="L455" s="32">
        <v>9.7673199661498664</v>
      </c>
      <c r="M455" s="32">
        <v>13.034356417734546</v>
      </c>
      <c r="N455" s="32">
        <v>13.790271415253764</v>
      </c>
      <c r="O455" s="32">
        <v>12.900237253634444</v>
      </c>
      <c r="P455" s="32">
        <v>12.433370486085055</v>
      </c>
      <c r="Q455" s="32">
        <v>12.885321507599418</v>
      </c>
      <c r="R455" s="32">
        <v>11.962791192382985</v>
      </c>
      <c r="S455" s="32">
        <v>8.4303365124685463</v>
      </c>
      <c r="T455" s="32">
        <v>6.3630672204386025</v>
      </c>
      <c r="U455" s="32">
        <v>5.3458047433327911</v>
      </c>
      <c r="V455" s="32">
        <v>3.9859766299630652</v>
      </c>
      <c r="W455" s="32">
        <v>4.1068400585366218</v>
      </c>
      <c r="X455" s="32">
        <v>4.8097872294643551</v>
      </c>
      <c r="Y455" s="32">
        <v>4.5826176600089203</v>
      </c>
      <c r="Z455" s="32">
        <v>4.6277713487226011</v>
      </c>
      <c r="AA455" s="32">
        <v>4.6811540484259364</v>
      </c>
      <c r="AB455" s="32">
        <v>4.8552668984856382</v>
      </c>
      <c r="AC455" s="32">
        <v>5.3394646262254772</v>
      </c>
      <c r="AD455" s="32">
        <v>5.4402126393719987</v>
      </c>
    </row>
    <row r="456" spans="1:30" x14ac:dyDescent="0.2">
      <c r="A456" s="5" t="s">
        <v>25</v>
      </c>
      <c r="B456" s="6"/>
      <c r="C456" s="7">
        <v>0</v>
      </c>
      <c r="D456" s="7">
        <v>0</v>
      </c>
      <c r="E456" s="7">
        <v>0</v>
      </c>
      <c r="F456" s="7">
        <v>0</v>
      </c>
      <c r="G456" s="7">
        <v>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7">
        <v>0</v>
      </c>
      <c r="N456" s="7">
        <v>0</v>
      </c>
      <c r="O456" s="7">
        <v>0</v>
      </c>
      <c r="P456" s="7">
        <v>0</v>
      </c>
      <c r="Q456" s="7">
        <v>0</v>
      </c>
      <c r="R456" s="7">
        <v>0</v>
      </c>
      <c r="S456" s="7">
        <v>0</v>
      </c>
      <c r="T456" s="7">
        <v>0</v>
      </c>
      <c r="U456" s="7">
        <v>0</v>
      </c>
      <c r="V456" s="7">
        <v>0</v>
      </c>
      <c r="W456" s="7">
        <v>0</v>
      </c>
      <c r="X456" s="7">
        <v>0</v>
      </c>
      <c r="Y456" s="7">
        <v>0</v>
      </c>
      <c r="Z456" s="7">
        <v>0</v>
      </c>
      <c r="AA456" s="7">
        <v>0</v>
      </c>
      <c r="AB456" s="7">
        <v>0</v>
      </c>
      <c r="AC456" s="7">
        <v>0</v>
      </c>
      <c r="AD456" s="7">
        <v>0</v>
      </c>
    </row>
    <row r="457" spans="1:30" x14ac:dyDescent="0.2">
      <c r="A457" s="27" t="s">
        <v>26</v>
      </c>
      <c r="B457" s="28"/>
      <c r="C457" s="29">
        <v>0</v>
      </c>
      <c r="D457" s="29">
        <v>0</v>
      </c>
      <c r="E457" s="29">
        <v>0</v>
      </c>
      <c r="F457" s="29">
        <v>0</v>
      </c>
      <c r="G457" s="29">
        <v>0</v>
      </c>
      <c r="H457" s="29">
        <v>0</v>
      </c>
      <c r="I457" s="29">
        <v>0</v>
      </c>
      <c r="J457" s="29">
        <v>0</v>
      </c>
      <c r="K457" s="29">
        <v>0</v>
      </c>
      <c r="L457" s="29">
        <v>0</v>
      </c>
      <c r="M457" s="29">
        <v>0</v>
      </c>
      <c r="N457" s="29">
        <v>0</v>
      </c>
      <c r="O457" s="29">
        <v>0</v>
      </c>
      <c r="P457" s="29">
        <v>0</v>
      </c>
      <c r="Q457" s="29">
        <v>0</v>
      </c>
      <c r="R457" s="29">
        <v>0</v>
      </c>
      <c r="S457" s="29">
        <v>0</v>
      </c>
      <c r="T457" s="29">
        <v>0</v>
      </c>
      <c r="U457" s="29">
        <v>0</v>
      </c>
      <c r="V457" s="29">
        <v>0</v>
      </c>
      <c r="W457" s="29">
        <v>0</v>
      </c>
      <c r="X457" s="29">
        <v>0</v>
      </c>
      <c r="Y457" s="29">
        <v>0</v>
      </c>
      <c r="Z457" s="29">
        <v>0</v>
      </c>
      <c r="AA457" s="29">
        <v>0</v>
      </c>
      <c r="AB457" s="29">
        <v>0</v>
      </c>
      <c r="AC457" s="29">
        <v>0</v>
      </c>
      <c r="AD457" s="29">
        <v>0</v>
      </c>
    </row>
    <row r="458" spans="1:30" x14ac:dyDescent="0.2">
      <c r="A458" s="12" t="s">
        <v>27</v>
      </c>
      <c r="B458" s="33"/>
      <c r="C458" s="14">
        <v>0</v>
      </c>
      <c r="D458" s="14">
        <v>0</v>
      </c>
      <c r="E458" s="14">
        <v>0</v>
      </c>
      <c r="F458" s="14">
        <v>0</v>
      </c>
      <c r="G458" s="14">
        <v>0</v>
      </c>
      <c r="H458" s="14">
        <v>0</v>
      </c>
      <c r="I458" s="14">
        <v>0</v>
      </c>
      <c r="J458" s="14">
        <v>0</v>
      </c>
      <c r="K458" s="14">
        <v>0</v>
      </c>
      <c r="L458" s="14">
        <v>0</v>
      </c>
      <c r="M458" s="14">
        <v>0</v>
      </c>
      <c r="N458" s="14">
        <v>0</v>
      </c>
      <c r="O458" s="14">
        <v>0</v>
      </c>
      <c r="P458" s="14">
        <v>0</v>
      </c>
      <c r="Q458" s="14">
        <v>0</v>
      </c>
      <c r="R458" s="14">
        <v>0</v>
      </c>
      <c r="S458" s="14">
        <v>0</v>
      </c>
      <c r="T458" s="14">
        <v>0</v>
      </c>
      <c r="U458" s="14">
        <v>0</v>
      </c>
      <c r="V458" s="14">
        <v>0</v>
      </c>
      <c r="W458" s="14">
        <v>0</v>
      </c>
      <c r="X458" s="14">
        <v>0</v>
      </c>
      <c r="Y458" s="14">
        <v>0</v>
      </c>
      <c r="Z458" s="14">
        <v>0</v>
      </c>
      <c r="AA458" s="14">
        <v>0</v>
      </c>
      <c r="AB458" s="14">
        <v>0</v>
      </c>
      <c r="AC458" s="14">
        <v>0</v>
      </c>
      <c r="AD458" s="14">
        <v>0</v>
      </c>
    </row>
    <row r="459" spans="1:30" x14ac:dyDescent="0.2">
      <c r="A459" s="12" t="s">
        <v>28</v>
      </c>
      <c r="B459" s="13"/>
      <c r="C459" s="14">
        <v>0</v>
      </c>
      <c r="D459" s="14">
        <v>0</v>
      </c>
      <c r="E459" s="14">
        <v>0</v>
      </c>
      <c r="F459" s="14">
        <v>0</v>
      </c>
      <c r="G459" s="14">
        <v>0</v>
      </c>
      <c r="H459" s="14">
        <v>0</v>
      </c>
      <c r="I459" s="14">
        <v>0</v>
      </c>
      <c r="J459" s="14">
        <v>0</v>
      </c>
      <c r="K459" s="14">
        <v>0</v>
      </c>
      <c r="L459" s="14">
        <v>0</v>
      </c>
      <c r="M459" s="14">
        <v>0</v>
      </c>
      <c r="N459" s="14">
        <v>0</v>
      </c>
      <c r="O459" s="14">
        <v>0</v>
      </c>
      <c r="P459" s="14">
        <v>0</v>
      </c>
      <c r="Q459" s="14">
        <v>0</v>
      </c>
      <c r="R459" s="14">
        <v>0</v>
      </c>
      <c r="S459" s="14">
        <v>0</v>
      </c>
      <c r="T459" s="14">
        <v>0</v>
      </c>
      <c r="U459" s="14">
        <v>0</v>
      </c>
      <c r="V459" s="14">
        <v>0</v>
      </c>
      <c r="W459" s="14">
        <v>0</v>
      </c>
      <c r="X459" s="14">
        <v>0</v>
      </c>
      <c r="Y459" s="14">
        <v>0</v>
      </c>
      <c r="Z459" s="14">
        <v>0</v>
      </c>
      <c r="AA459" s="14">
        <v>0</v>
      </c>
      <c r="AB459" s="14">
        <v>0</v>
      </c>
      <c r="AC459" s="14">
        <v>0</v>
      </c>
      <c r="AD459" s="14">
        <v>0</v>
      </c>
    </row>
    <row r="460" spans="1:30" x14ac:dyDescent="0.2">
      <c r="A460" s="12" t="s">
        <v>29</v>
      </c>
      <c r="B460" s="13"/>
      <c r="C460" s="14">
        <v>0</v>
      </c>
      <c r="D460" s="14">
        <v>0</v>
      </c>
      <c r="E460" s="14">
        <v>0</v>
      </c>
      <c r="F460" s="14">
        <v>0</v>
      </c>
      <c r="G460" s="14">
        <v>0</v>
      </c>
      <c r="H460" s="14">
        <v>0</v>
      </c>
      <c r="I460" s="14">
        <v>0</v>
      </c>
      <c r="J460" s="14">
        <v>0</v>
      </c>
      <c r="K460" s="14">
        <v>0</v>
      </c>
      <c r="L460" s="14">
        <v>0</v>
      </c>
      <c r="M460" s="14">
        <v>0</v>
      </c>
      <c r="N460" s="14">
        <v>0</v>
      </c>
      <c r="O460" s="14">
        <v>0</v>
      </c>
      <c r="P460" s="14">
        <v>0</v>
      </c>
      <c r="Q460" s="14">
        <v>0</v>
      </c>
      <c r="R460" s="14">
        <v>0</v>
      </c>
      <c r="S460" s="14">
        <v>0</v>
      </c>
      <c r="T460" s="14">
        <v>0</v>
      </c>
      <c r="U460" s="14">
        <v>0</v>
      </c>
      <c r="V460" s="14">
        <v>0</v>
      </c>
      <c r="W460" s="14">
        <v>0</v>
      </c>
      <c r="X460" s="14">
        <v>0</v>
      </c>
      <c r="Y460" s="14">
        <v>0</v>
      </c>
      <c r="Z460" s="14">
        <v>0</v>
      </c>
      <c r="AA460" s="14">
        <v>0</v>
      </c>
      <c r="AB460" s="14">
        <v>0</v>
      </c>
      <c r="AC460" s="14">
        <v>0</v>
      </c>
      <c r="AD460" s="14">
        <v>0</v>
      </c>
    </row>
    <row r="461" spans="1:30" x14ac:dyDescent="0.2">
      <c r="A461" s="35" t="s">
        <v>30</v>
      </c>
      <c r="B461" s="36"/>
      <c r="C461" s="37">
        <v>0</v>
      </c>
      <c r="D461" s="37">
        <v>0</v>
      </c>
      <c r="E461" s="37">
        <v>0</v>
      </c>
      <c r="F461" s="37">
        <v>0</v>
      </c>
      <c r="G461" s="37">
        <v>0</v>
      </c>
      <c r="H461" s="37">
        <v>0</v>
      </c>
      <c r="I461" s="37">
        <v>0</v>
      </c>
      <c r="J461" s="37">
        <v>0</v>
      </c>
      <c r="K461" s="37">
        <v>0</v>
      </c>
      <c r="L461" s="37">
        <v>0</v>
      </c>
      <c r="M461" s="37">
        <v>0</v>
      </c>
      <c r="N461" s="37">
        <v>0</v>
      </c>
      <c r="O461" s="37">
        <v>0</v>
      </c>
      <c r="P461" s="37">
        <v>0</v>
      </c>
      <c r="Q461" s="37">
        <v>0</v>
      </c>
      <c r="R461" s="37">
        <v>0</v>
      </c>
      <c r="S461" s="37">
        <v>0</v>
      </c>
      <c r="T461" s="37">
        <v>0</v>
      </c>
      <c r="U461" s="37">
        <v>0</v>
      </c>
      <c r="V461" s="37">
        <v>0</v>
      </c>
      <c r="W461" s="37">
        <v>0</v>
      </c>
      <c r="X461" s="37">
        <v>0</v>
      </c>
      <c r="Y461" s="37">
        <v>0</v>
      </c>
      <c r="Z461" s="37">
        <v>0</v>
      </c>
      <c r="AA461" s="37">
        <v>0</v>
      </c>
      <c r="AB461" s="37">
        <v>0</v>
      </c>
      <c r="AC461" s="37">
        <v>0</v>
      </c>
      <c r="AD461" s="37">
        <v>0</v>
      </c>
    </row>
    <row r="462" spans="1:30" x14ac:dyDescent="0.2">
      <c r="A462" s="38" t="s">
        <v>31</v>
      </c>
      <c r="B462" s="39"/>
      <c r="C462" s="40">
        <v>0</v>
      </c>
      <c r="D462" s="40">
        <v>0</v>
      </c>
      <c r="E462" s="40">
        <v>0</v>
      </c>
      <c r="F462" s="40">
        <v>0</v>
      </c>
      <c r="G462" s="40">
        <v>0</v>
      </c>
      <c r="H462" s="40">
        <v>0</v>
      </c>
      <c r="I462" s="40">
        <v>0</v>
      </c>
      <c r="J462" s="40">
        <v>0</v>
      </c>
      <c r="K462" s="40">
        <v>0</v>
      </c>
      <c r="L462" s="40">
        <v>0</v>
      </c>
      <c r="M462" s="40">
        <v>0</v>
      </c>
      <c r="N462" s="40">
        <v>0</v>
      </c>
      <c r="O462" s="40">
        <v>0</v>
      </c>
      <c r="P462" s="40">
        <v>0</v>
      </c>
      <c r="Q462" s="40">
        <v>0</v>
      </c>
      <c r="R462" s="40">
        <v>0</v>
      </c>
      <c r="S462" s="40">
        <v>0</v>
      </c>
      <c r="T462" s="40">
        <v>0</v>
      </c>
      <c r="U462" s="40">
        <v>0</v>
      </c>
      <c r="V462" s="40">
        <v>0</v>
      </c>
      <c r="W462" s="40">
        <v>0</v>
      </c>
      <c r="X462" s="40">
        <v>0</v>
      </c>
      <c r="Y462" s="40">
        <v>0</v>
      </c>
      <c r="Z462" s="40">
        <v>0</v>
      </c>
      <c r="AA462" s="40">
        <v>0</v>
      </c>
      <c r="AB462" s="40">
        <v>0</v>
      </c>
      <c r="AC462" s="40">
        <v>0</v>
      </c>
      <c r="AD462" s="40">
        <v>0</v>
      </c>
    </row>
    <row r="463" spans="1:30" x14ac:dyDescent="0.2">
      <c r="A463" s="38" t="s">
        <v>32</v>
      </c>
      <c r="B463" s="39"/>
      <c r="C463" s="40">
        <v>0</v>
      </c>
      <c r="D463" s="40">
        <v>0</v>
      </c>
      <c r="E463" s="40">
        <v>0</v>
      </c>
      <c r="F463" s="40">
        <v>0</v>
      </c>
      <c r="G463" s="40">
        <v>0</v>
      </c>
      <c r="H463" s="40">
        <v>0</v>
      </c>
      <c r="I463" s="40">
        <v>0</v>
      </c>
      <c r="J463" s="40">
        <v>0</v>
      </c>
      <c r="K463" s="40">
        <v>0</v>
      </c>
      <c r="L463" s="40">
        <v>0</v>
      </c>
      <c r="M463" s="40">
        <v>0</v>
      </c>
      <c r="N463" s="40">
        <v>0</v>
      </c>
      <c r="O463" s="40">
        <v>0</v>
      </c>
      <c r="P463" s="40">
        <v>0</v>
      </c>
      <c r="Q463" s="40">
        <v>0</v>
      </c>
      <c r="R463" s="40">
        <v>0</v>
      </c>
      <c r="S463" s="40">
        <v>0</v>
      </c>
      <c r="T463" s="40">
        <v>0</v>
      </c>
      <c r="U463" s="40">
        <v>0</v>
      </c>
      <c r="V463" s="40">
        <v>0</v>
      </c>
      <c r="W463" s="40">
        <v>0</v>
      </c>
      <c r="X463" s="40">
        <v>0</v>
      </c>
      <c r="Y463" s="40">
        <v>0</v>
      </c>
      <c r="Z463" s="40">
        <v>0</v>
      </c>
      <c r="AA463" s="40">
        <v>0</v>
      </c>
      <c r="AB463" s="40">
        <v>0</v>
      </c>
      <c r="AC463" s="40">
        <v>0</v>
      </c>
      <c r="AD463" s="40">
        <v>0</v>
      </c>
    </row>
    <row r="464" spans="1:30" ht="13.5" thickBot="1" x14ac:dyDescent="0.25">
      <c r="A464" s="41" t="s">
        <v>33</v>
      </c>
      <c r="B464" s="42"/>
      <c r="C464" s="43">
        <v>0</v>
      </c>
      <c r="D464" s="43">
        <v>0</v>
      </c>
      <c r="E464" s="43">
        <v>0</v>
      </c>
      <c r="F464" s="43">
        <v>0</v>
      </c>
      <c r="G464" s="43">
        <v>0</v>
      </c>
      <c r="H464" s="43">
        <v>0</v>
      </c>
      <c r="I464" s="43">
        <v>0</v>
      </c>
      <c r="J464" s="43">
        <v>0</v>
      </c>
      <c r="K464" s="43">
        <v>0</v>
      </c>
      <c r="L464" s="43">
        <v>0</v>
      </c>
      <c r="M464" s="43">
        <v>0</v>
      </c>
      <c r="N464" s="43">
        <v>0</v>
      </c>
      <c r="O464" s="43">
        <v>0</v>
      </c>
      <c r="P464" s="43">
        <v>0</v>
      </c>
      <c r="Q464" s="43">
        <v>0</v>
      </c>
      <c r="R464" s="43">
        <v>0</v>
      </c>
      <c r="S464" s="43">
        <v>0</v>
      </c>
      <c r="T464" s="43">
        <v>0</v>
      </c>
      <c r="U464" s="43">
        <v>0</v>
      </c>
      <c r="V464" s="43">
        <v>0</v>
      </c>
      <c r="W464" s="43">
        <v>0</v>
      </c>
      <c r="X464" s="43">
        <v>0</v>
      </c>
      <c r="Y464" s="43">
        <v>0</v>
      </c>
      <c r="Z464" s="43">
        <v>0</v>
      </c>
      <c r="AA464" s="43">
        <v>0</v>
      </c>
      <c r="AB464" s="43">
        <v>0</v>
      </c>
      <c r="AC464" s="43">
        <v>0</v>
      </c>
      <c r="AD464" s="43">
        <v>0</v>
      </c>
    </row>
    <row r="465" spans="1:30" ht="13.5" thickBot="1" x14ac:dyDescent="0.25">
      <c r="A465" s="44" t="s">
        <v>34</v>
      </c>
      <c r="B465" s="45"/>
      <c r="C465" s="46">
        <v>0</v>
      </c>
      <c r="D465" s="46">
        <v>0</v>
      </c>
      <c r="E465" s="46">
        <v>0</v>
      </c>
      <c r="F465" s="46">
        <v>0</v>
      </c>
      <c r="G465" s="46">
        <v>0</v>
      </c>
      <c r="H465" s="46">
        <v>0</v>
      </c>
      <c r="I465" s="46">
        <v>0</v>
      </c>
      <c r="J465" s="46">
        <v>0</v>
      </c>
      <c r="K465" s="46">
        <v>0</v>
      </c>
      <c r="L465" s="46">
        <v>0</v>
      </c>
      <c r="M465" s="46">
        <v>0</v>
      </c>
      <c r="N465" s="46">
        <v>0</v>
      </c>
      <c r="O465" s="46">
        <v>0</v>
      </c>
      <c r="P465" s="46">
        <v>0</v>
      </c>
      <c r="Q465" s="46">
        <v>0</v>
      </c>
      <c r="R465" s="46">
        <v>0</v>
      </c>
      <c r="S465" s="46">
        <v>0</v>
      </c>
      <c r="T465" s="46">
        <v>0</v>
      </c>
      <c r="U465" s="46">
        <v>0</v>
      </c>
      <c r="V465" s="46">
        <v>0</v>
      </c>
      <c r="W465" s="46">
        <v>0</v>
      </c>
      <c r="X465" s="46">
        <v>0</v>
      </c>
      <c r="Y465" s="46">
        <v>0</v>
      </c>
      <c r="Z465" s="46">
        <v>0</v>
      </c>
      <c r="AA465" s="46">
        <v>0</v>
      </c>
      <c r="AB465" s="46">
        <v>0</v>
      </c>
      <c r="AC465" s="46">
        <v>0</v>
      </c>
      <c r="AD465" s="46">
        <v>0</v>
      </c>
    </row>
    <row r="466" spans="1:30" ht="13.5" thickBot="1" x14ac:dyDescent="0.25">
      <c r="A466" s="44" t="s">
        <v>35</v>
      </c>
      <c r="B466" s="45"/>
      <c r="C466" s="46">
        <v>10.063013463872634</v>
      </c>
      <c r="D466" s="46">
        <v>10.488973095989623</v>
      </c>
      <c r="E466" s="46">
        <v>11.062624240236355</v>
      </c>
      <c r="F466" s="46">
        <v>11.459418509972235</v>
      </c>
      <c r="G466" s="46">
        <v>12.180450382978005</v>
      </c>
      <c r="H466" s="46">
        <v>13.076071734667567</v>
      </c>
      <c r="I466" s="46">
        <v>14.017041002898369</v>
      </c>
      <c r="J466" s="46">
        <v>14.994288604362167</v>
      </c>
      <c r="K466" s="46">
        <v>16.069034226389636</v>
      </c>
      <c r="L466" s="46">
        <v>16.486235058569076</v>
      </c>
      <c r="M466" s="46">
        <v>17.520167555709431</v>
      </c>
      <c r="N466" s="46">
        <v>16.893547869059603</v>
      </c>
      <c r="O466" s="46">
        <v>16.856702907148165</v>
      </c>
      <c r="P466" s="46">
        <v>15.554213284507014</v>
      </c>
      <c r="Q466" s="46">
        <v>14.586233892125202</v>
      </c>
      <c r="R466" s="46">
        <v>15.822788592161945</v>
      </c>
      <c r="S466" s="46">
        <v>19.282523850314124</v>
      </c>
      <c r="T466" s="46">
        <v>17.66199186075378</v>
      </c>
      <c r="U466" s="46">
        <v>14.85151928458672</v>
      </c>
      <c r="V466" s="46">
        <v>16.248820240205543</v>
      </c>
      <c r="W466" s="46">
        <v>19.947454295073062</v>
      </c>
      <c r="X466" s="46">
        <v>20.824668837337697</v>
      </c>
      <c r="Y466" s="46">
        <v>20.043191375844032</v>
      </c>
      <c r="Z466" s="46">
        <v>20.354013726184498</v>
      </c>
      <c r="AA466" s="46">
        <v>20.593392051402677</v>
      </c>
      <c r="AB466" s="46">
        <v>21.570362791383126</v>
      </c>
      <c r="AC466" s="46">
        <v>22.272285729273026</v>
      </c>
      <c r="AD466" s="46">
        <v>22.520022444099826</v>
      </c>
    </row>
    <row r="467" spans="1:30" ht="13.5" thickBot="1" x14ac:dyDescent="0.25">
      <c r="A467" s="44" t="s">
        <v>36</v>
      </c>
      <c r="B467" s="45"/>
      <c r="C467" s="47">
        <v>0</v>
      </c>
      <c r="D467" s="47">
        <v>0</v>
      </c>
      <c r="E467" s="47">
        <v>0</v>
      </c>
      <c r="F467" s="47">
        <v>0</v>
      </c>
      <c r="G467" s="47">
        <v>0</v>
      </c>
      <c r="H467" s="47">
        <v>0</v>
      </c>
      <c r="I467" s="47">
        <v>0</v>
      </c>
      <c r="J467" s="47">
        <v>0</v>
      </c>
      <c r="K467" s="47">
        <v>0</v>
      </c>
      <c r="L467" s="47">
        <v>0</v>
      </c>
      <c r="M467" s="47">
        <v>0</v>
      </c>
      <c r="N467" s="47">
        <v>0</v>
      </c>
      <c r="O467" s="47">
        <v>0</v>
      </c>
      <c r="P467" s="47">
        <v>0</v>
      </c>
      <c r="Q467" s="47">
        <v>0</v>
      </c>
      <c r="R467" s="47">
        <v>0</v>
      </c>
      <c r="S467" s="47">
        <v>0</v>
      </c>
      <c r="T467" s="47">
        <v>0</v>
      </c>
      <c r="U467" s="47">
        <v>0</v>
      </c>
      <c r="V467" s="47">
        <v>0</v>
      </c>
      <c r="W467" s="47">
        <v>0</v>
      </c>
      <c r="X467" s="47">
        <v>0</v>
      </c>
      <c r="Y467" s="47">
        <v>0</v>
      </c>
      <c r="Z467" s="47">
        <v>0</v>
      </c>
      <c r="AA467" s="47">
        <v>0</v>
      </c>
      <c r="AB467" s="47">
        <v>0</v>
      </c>
      <c r="AC467" s="47">
        <v>0</v>
      </c>
      <c r="AD467" s="47">
        <v>0</v>
      </c>
    </row>
    <row r="468" spans="1:30" x14ac:dyDescent="0.2">
      <c r="A468" s="35"/>
      <c r="B468" s="36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ht="13.5" thickBot="1" x14ac:dyDescent="0.25">
      <c r="A469" s="38"/>
      <c r="B469" s="39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ht="13.5" thickBot="1" x14ac:dyDescent="0.25">
      <c r="A470" s="44" t="s">
        <v>39</v>
      </c>
      <c r="B470" s="45"/>
      <c r="C470" s="47">
        <f t="shared" ref="C470:AA470" si="12">C432+C437+C441+C455+C456+C465+C466+C467</f>
        <v>25.234637368213768</v>
      </c>
      <c r="D470" s="47">
        <f t="shared" si="12"/>
        <v>41.352986990576987</v>
      </c>
      <c r="E470" s="47">
        <f t="shared" si="12"/>
        <v>38.344830522775503</v>
      </c>
      <c r="F470" s="47">
        <f t="shared" si="12"/>
        <v>39.037906308048001</v>
      </c>
      <c r="G470" s="47">
        <f t="shared" si="12"/>
        <v>47.80212521319163</v>
      </c>
      <c r="H470" s="47">
        <f t="shared" si="12"/>
        <v>52.121234272868271</v>
      </c>
      <c r="I470" s="47">
        <f t="shared" si="12"/>
        <v>42.314551047265084</v>
      </c>
      <c r="J470" s="47">
        <f t="shared" si="12"/>
        <v>60.056823759889056</v>
      </c>
      <c r="K470" s="47">
        <f t="shared" si="12"/>
        <v>60.272708524060562</v>
      </c>
      <c r="L470" s="47">
        <f t="shared" si="12"/>
        <v>64.902012860006423</v>
      </c>
      <c r="M470" s="47">
        <f t="shared" si="12"/>
        <v>87.701716280155409</v>
      </c>
      <c r="N470" s="47">
        <f t="shared" si="12"/>
        <v>119.89008104699008</v>
      </c>
      <c r="O470" s="47">
        <f t="shared" si="12"/>
        <v>87.67023410571656</v>
      </c>
      <c r="P470" s="47">
        <f t="shared" si="12"/>
        <v>62.949453424026728</v>
      </c>
      <c r="Q470" s="47">
        <f t="shared" si="12"/>
        <v>36.487816394684749</v>
      </c>
      <c r="R470" s="47">
        <f t="shared" si="12"/>
        <v>37.648143328370168</v>
      </c>
      <c r="S470" s="47">
        <f t="shared" si="12"/>
        <v>36.385492788935423</v>
      </c>
      <c r="T470" s="47">
        <f t="shared" si="12"/>
        <v>32.820944976500144</v>
      </c>
      <c r="U470" s="47">
        <f t="shared" si="12"/>
        <v>27.504753551897338</v>
      </c>
      <c r="V470" s="47">
        <f t="shared" si="12"/>
        <v>26.649340370479266</v>
      </c>
      <c r="W470" s="47">
        <f t="shared" si="12"/>
        <v>30.415460137858155</v>
      </c>
      <c r="X470" s="47">
        <f t="shared" si="12"/>
        <v>31.331992192043984</v>
      </c>
      <c r="Y470" s="47">
        <f t="shared" si="12"/>
        <v>30.026030473077984</v>
      </c>
      <c r="Z470" s="47">
        <f t="shared" si="12"/>
        <v>30.51767987380558</v>
      </c>
      <c r="AA470" s="47">
        <f t="shared" si="12"/>
        <v>30.224073691001863</v>
      </c>
      <c r="AB470" s="47">
        <f>AB432+AB437+AB441+AB455+AB456+AB465+AB466+AB467</f>
        <v>31.375766575331369</v>
      </c>
      <c r="AC470" s="47">
        <f>AC432+AC437+AC441+AC455+AC456+AC465+AC466+AC467</f>
        <v>32.82807016029102</v>
      </c>
      <c r="AD470" s="47">
        <f>AD432+AD437+AD441+AD455+AD456+AD465+AD466+AD467</f>
        <v>33.364477055917149</v>
      </c>
    </row>
    <row r="472" spans="1:30" x14ac:dyDescent="0.2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/>
      <c r="AC472" s="49"/>
      <c r="AD472" s="49"/>
    </row>
    <row r="473" spans="1:30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</row>
    <row r="474" spans="1:30" ht="45.75" thickBot="1" x14ac:dyDescent="0.3">
      <c r="A474" s="50" t="s">
        <v>60</v>
      </c>
      <c r="B474" s="51" t="s">
        <v>61</v>
      </c>
      <c r="C474" s="3">
        <v>1990</v>
      </c>
      <c r="D474" s="3">
        <v>1991</v>
      </c>
      <c r="E474" s="3">
        <v>1992</v>
      </c>
      <c r="F474" s="3">
        <v>1993</v>
      </c>
      <c r="G474" s="3">
        <v>1994</v>
      </c>
      <c r="H474" s="3">
        <v>1995</v>
      </c>
      <c r="I474" s="3">
        <v>1996</v>
      </c>
      <c r="J474" s="3">
        <v>1997</v>
      </c>
      <c r="K474" s="3">
        <v>1998</v>
      </c>
      <c r="L474" s="3">
        <v>1999</v>
      </c>
      <c r="M474" s="3">
        <v>2000</v>
      </c>
      <c r="N474" s="3">
        <v>2001</v>
      </c>
      <c r="O474" s="3">
        <v>2002</v>
      </c>
      <c r="P474" s="3">
        <v>2003</v>
      </c>
      <c r="Q474" s="3">
        <v>2004</v>
      </c>
      <c r="R474" s="3">
        <v>2005</v>
      </c>
      <c r="S474" s="3">
        <v>2006</v>
      </c>
      <c r="T474" s="3">
        <v>2007</v>
      </c>
      <c r="U474" s="3">
        <v>2008</v>
      </c>
      <c r="V474" s="3">
        <v>2009</v>
      </c>
      <c r="W474" s="3">
        <v>2010</v>
      </c>
      <c r="X474" s="3">
        <v>2011</v>
      </c>
      <c r="Y474" s="3">
        <v>2012</v>
      </c>
      <c r="Z474" s="3">
        <v>2013</v>
      </c>
      <c r="AA474" s="3">
        <v>2014</v>
      </c>
      <c r="AB474" s="3">
        <v>2015</v>
      </c>
      <c r="AC474" s="3">
        <v>2016</v>
      </c>
      <c r="AD474" s="3">
        <v>2017</v>
      </c>
    </row>
    <row r="475" spans="1:30" x14ac:dyDescent="0.2">
      <c r="A475" s="5" t="s">
        <v>1</v>
      </c>
      <c r="B475" s="6"/>
      <c r="C475" s="7">
        <v>0</v>
      </c>
      <c r="D475" s="7">
        <v>8.0897214310238574</v>
      </c>
      <c r="E475" s="7">
        <v>4.0756924341316356</v>
      </c>
      <c r="F475" s="7">
        <v>4.9951953017400683</v>
      </c>
      <c r="G475" s="7">
        <v>1.9202460299746142</v>
      </c>
      <c r="H475" s="7">
        <v>2.6606716657076288</v>
      </c>
      <c r="I475" s="7">
        <v>4.4550693835746165</v>
      </c>
      <c r="J475" s="7">
        <v>3.3495188836159508</v>
      </c>
      <c r="K475" s="7">
        <v>2.9026439348544231</v>
      </c>
      <c r="L475" s="7">
        <v>2.3845060203936126</v>
      </c>
      <c r="M475" s="7">
        <v>4.1996531639453858</v>
      </c>
      <c r="N475" s="7">
        <v>7.2270069670779327</v>
      </c>
      <c r="O475" s="7">
        <v>4.554026678606327</v>
      </c>
      <c r="P475" s="7">
        <v>4.513514593466792</v>
      </c>
      <c r="Q475" s="7">
        <v>0</v>
      </c>
      <c r="R475" s="7">
        <v>0</v>
      </c>
      <c r="S475" s="7">
        <v>0</v>
      </c>
      <c r="T475" s="7">
        <v>0</v>
      </c>
      <c r="U475" s="7">
        <v>9.1852636956882394E-2</v>
      </c>
      <c r="V475" s="7">
        <v>1.7538171866714275E-2</v>
      </c>
      <c r="W475" s="7">
        <v>1.758273625246554E-2</v>
      </c>
      <c r="X475" s="7">
        <v>1.1305713049309647E-2</v>
      </c>
      <c r="Y475" s="7">
        <v>6.6744943905326587E-3</v>
      </c>
      <c r="Z475" s="7">
        <v>7.8738848126230006E-4</v>
      </c>
      <c r="AA475" s="7">
        <v>0</v>
      </c>
      <c r="AB475" s="7">
        <v>3.1222759763324464E-4</v>
      </c>
      <c r="AC475" s="7">
        <v>0</v>
      </c>
      <c r="AD475" s="7">
        <v>1.4868580355029584E-3</v>
      </c>
    </row>
    <row r="476" spans="1:30" x14ac:dyDescent="0.2">
      <c r="A476" s="9" t="s">
        <v>2</v>
      </c>
      <c r="B476" s="10"/>
      <c r="C476" s="11">
        <v>0</v>
      </c>
      <c r="D476" s="11">
        <v>8.0897214310238574</v>
      </c>
      <c r="E476" s="11">
        <v>4.0756924341316356</v>
      </c>
      <c r="F476" s="11">
        <v>4.9951953017400683</v>
      </c>
      <c r="G476" s="11">
        <v>1.9202460299746142</v>
      </c>
      <c r="H476" s="11">
        <v>2.6606716657076288</v>
      </c>
      <c r="I476" s="11">
        <v>4.4550693835746165</v>
      </c>
      <c r="J476" s="11">
        <v>3.3495188836159508</v>
      </c>
      <c r="K476" s="11">
        <v>2.9026439348544231</v>
      </c>
      <c r="L476" s="11">
        <v>2.3845060203936126</v>
      </c>
      <c r="M476" s="11">
        <v>4.1996531639453858</v>
      </c>
      <c r="N476" s="11">
        <v>7.2270069670779327</v>
      </c>
      <c r="O476" s="11">
        <v>4.554026678606327</v>
      </c>
      <c r="P476" s="11">
        <v>4.513514593466792</v>
      </c>
      <c r="Q476" s="11">
        <v>0</v>
      </c>
      <c r="R476" s="11">
        <v>0</v>
      </c>
      <c r="S476" s="11">
        <v>0</v>
      </c>
      <c r="T476" s="11">
        <v>0</v>
      </c>
      <c r="U476" s="11">
        <v>9.1852636956882394E-2</v>
      </c>
      <c r="V476" s="11">
        <v>1.7538171866714275E-2</v>
      </c>
      <c r="W476" s="11">
        <v>1.758273625246554E-2</v>
      </c>
      <c r="X476" s="11">
        <v>1.1305713049309647E-2</v>
      </c>
      <c r="Y476" s="11">
        <v>6.6744943905326587E-3</v>
      </c>
      <c r="Z476" s="11">
        <v>7.8738848126230006E-4</v>
      </c>
      <c r="AA476" s="11">
        <v>0</v>
      </c>
      <c r="AB476" s="11">
        <v>3.1222759763324464E-4</v>
      </c>
      <c r="AC476" s="11">
        <v>0</v>
      </c>
      <c r="AD476" s="11">
        <v>1.4868580355029584E-3</v>
      </c>
    </row>
    <row r="477" spans="1:30" x14ac:dyDescent="0.2">
      <c r="A477" s="12" t="s">
        <v>3</v>
      </c>
      <c r="B477" s="13"/>
      <c r="C477" s="14">
        <v>0</v>
      </c>
      <c r="D477" s="14">
        <v>0</v>
      </c>
      <c r="E477" s="14">
        <v>0</v>
      </c>
      <c r="F477" s="14">
        <v>0</v>
      </c>
      <c r="G477" s="14">
        <v>0</v>
      </c>
      <c r="H477" s="14">
        <v>0</v>
      </c>
      <c r="I477" s="14">
        <v>0</v>
      </c>
      <c r="J477" s="14">
        <v>0</v>
      </c>
      <c r="K477" s="14">
        <v>0</v>
      </c>
      <c r="L477" s="14">
        <v>0</v>
      </c>
      <c r="M477" s="14">
        <v>0</v>
      </c>
      <c r="N477" s="14">
        <v>0</v>
      </c>
      <c r="O477" s="14">
        <v>0</v>
      </c>
      <c r="P477" s="14">
        <v>0</v>
      </c>
      <c r="Q477" s="14">
        <v>0</v>
      </c>
      <c r="R477" s="14">
        <v>0</v>
      </c>
      <c r="S477" s="14">
        <v>0</v>
      </c>
      <c r="T477" s="14">
        <v>0</v>
      </c>
      <c r="U477" s="14">
        <v>0</v>
      </c>
      <c r="V477" s="14">
        <v>0</v>
      </c>
      <c r="W477" s="14">
        <v>0</v>
      </c>
      <c r="X477" s="14">
        <v>0</v>
      </c>
      <c r="Y477" s="14">
        <v>0</v>
      </c>
      <c r="Z477" s="14">
        <v>0</v>
      </c>
      <c r="AA477" s="14">
        <v>0</v>
      </c>
      <c r="AB477" s="14">
        <v>0</v>
      </c>
      <c r="AC477" s="14">
        <v>0</v>
      </c>
      <c r="AD477" s="14">
        <v>0</v>
      </c>
    </row>
    <row r="478" spans="1:30" x14ac:dyDescent="0.2">
      <c r="A478" s="12" t="s">
        <v>4</v>
      </c>
      <c r="B478" s="13"/>
      <c r="C478" s="14">
        <v>0</v>
      </c>
      <c r="D478" s="14">
        <v>0</v>
      </c>
      <c r="E478" s="14">
        <v>0</v>
      </c>
      <c r="F478" s="14">
        <v>0</v>
      </c>
      <c r="G478" s="14">
        <v>0</v>
      </c>
      <c r="H478" s="14">
        <v>0</v>
      </c>
      <c r="I478" s="14">
        <v>0</v>
      </c>
      <c r="J478" s="14">
        <v>0</v>
      </c>
      <c r="K478" s="14">
        <v>0</v>
      </c>
      <c r="L478" s="14">
        <v>0</v>
      </c>
      <c r="M478" s="14">
        <v>0</v>
      </c>
      <c r="N478" s="14">
        <v>0</v>
      </c>
      <c r="O478" s="14">
        <v>0</v>
      </c>
      <c r="P478" s="14">
        <v>0</v>
      </c>
      <c r="Q478" s="14">
        <v>0</v>
      </c>
      <c r="R478" s="14">
        <v>0</v>
      </c>
      <c r="S478" s="14">
        <v>0</v>
      </c>
      <c r="T478" s="14">
        <v>0</v>
      </c>
      <c r="U478" s="14">
        <v>0</v>
      </c>
      <c r="V478" s="14">
        <v>0</v>
      </c>
      <c r="W478" s="14">
        <v>0</v>
      </c>
      <c r="X478" s="14">
        <v>0</v>
      </c>
      <c r="Y478" s="14">
        <v>0</v>
      </c>
      <c r="Z478" s="14">
        <v>0</v>
      </c>
      <c r="AA478" s="14">
        <v>0</v>
      </c>
      <c r="AB478" s="14">
        <v>0</v>
      </c>
      <c r="AC478" s="14">
        <v>0</v>
      </c>
      <c r="AD478" s="14">
        <v>0</v>
      </c>
    </row>
    <row r="479" spans="1:30" ht="13.5" thickBot="1" x14ac:dyDescent="0.25">
      <c r="A479" s="15" t="s">
        <v>5</v>
      </c>
      <c r="B479" s="16"/>
      <c r="C479" s="17">
        <v>0</v>
      </c>
      <c r="D479" s="17">
        <v>0</v>
      </c>
      <c r="E479" s="17">
        <v>0</v>
      </c>
      <c r="F479" s="17">
        <v>0</v>
      </c>
      <c r="G479" s="17">
        <v>0</v>
      </c>
      <c r="H479" s="17">
        <v>0</v>
      </c>
      <c r="I479" s="17">
        <v>0</v>
      </c>
      <c r="J479" s="17">
        <v>0</v>
      </c>
      <c r="K479" s="17">
        <v>0</v>
      </c>
      <c r="L479" s="17">
        <v>0</v>
      </c>
      <c r="M479" s="17">
        <v>0</v>
      </c>
      <c r="N479" s="17">
        <v>0</v>
      </c>
      <c r="O479" s="17">
        <v>0</v>
      </c>
      <c r="P479" s="17">
        <v>0</v>
      </c>
      <c r="Q479" s="17">
        <v>0</v>
      </c>
      <c r="R479" s="17">
        <v>0</v>
      </c>
      <c r="S479" s="17">
        <v>0</v>
      </c>
      <c r="T479" s="17">
        <v>0</v>
      </c>
      <c r="U479" s="17">
        <v>0</v>
      </c>
      <c r="V479" s="17">
        <v>0</v>
      </c>
      <c r="W479" s="17">
        <v>0</v>
      </c>
      <c r="X479" s="17">
        <v>0</v>
      </c>
      <c r="Y479" s="17">
        <v>0</v>
      </c>
      <c r="Z479" s="17">
        <v>0</v>
      </c>
      <c r="AA479" s="17">
        <v>0</v>
      </c>
      <c r="AB479" s="17">
        <v>0</v>
      </c>
      <c r="AC479" s="17">
        <v>0</v>
      </c>
      <c r="AD479" s="17">
        <v>0</v>
      </c>
    </row>
    <row r="480" spans="1:30" x14ac:dyDescent="0.2">
      <c r="A480" s="18" t="s">
        <v>6</v>
      </c>
      <c r="B480" s="19"/>
      <c r="C480" s="20">
        <v>0</v>
      </c>
      <c r="D480" s="20">
        <v>0</v>
      </c>
      <c r="E480" s="20">
        <v>0</v>
      </c>
      <c r="F480" s="20">
        <v>0</v>
      </c>
      <c r="G480" s="20">
        <v>0</v>
      </c>
      <c r="H480" s="20">
        <v>0</v>
      </c>
      <c r="I480" s="20">
        <v>0</v>
      </c>
      <c r="J480" s="20">
        <v>0</v>
      </c>
      <c r="K480" s="20">
        <v>0</v>
      </c>
      <c r="L480" s="20">
        <v>0</v>
      </c>
      <c r="M480" s="20">
        <v>0</v>
      </c>
      <c r="N480" s="20">
        <v>0</v>
      </c>
      <c r="O480" s="20">
        <v>0</v>
      </c>
      <c r="P480" s="20">
        <v>0</v>
      </c>
      <c r="Q480" s="20">
        <v>0</v>
      </c>
      <c r="R480" s="20">
        <v>0</v>
      </c>
      <c r="S480" s="20">
        <v>0</v>
      </c>
      <c r="T480" s="20">
        <v>0</v>
      </c>
      <c r="U480" s="20">
        <v>0</v>
      </c>
      <c r="V480" s="20">
        <v>0</v>
      </c>
      <c r="W480" s="20">
        <v>0</v>
      </c>
      <c r="X480" s="20">
        <v>0</v>
      </c>
      <c r="Y480" s="20">
        <v>0</v>
      </c>
      <c r="Z480" s="20">
        <v>0</v>
      </c>
      <c r="AA480" s="20">
        <v>0</v>
      </c>
      <c r="AB480" s="20">
        <v>0</v>
      </c>
      <c r="AC480" s="20">
        <v>0</v>
      </c>
      <c r="AD480" s="20">
        <v>0</v>
      </c>
    </row>
    <row r="481" spans="1:30" x14ac:dyDescent="0.2">
      <c r="A481" s="9" t="s">
        <v>7</v>
      </c>
      <c r="B481" s="10"/>
      <c r="C481" s="11">
        <v>0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0</v>
      </c>
      <c r="J481" s="11">
        <v>0</v>
      </c>
      <c r="K481" s="11">
        <v>0</v>
      </c>
      <c r="L481" s="11">
        <v>0</v>
      </c>
      <c r="M481" s="11">
        <v>0</v>
      </c>
      <c r="N481" s="11">
        <v>0</v>
      </c>
      <c r="O481" s="11">
        <v>0</v>
      </c>
      <c r="P481" s="11">
        <v>0</v>
      </c>
      <c r="Q481" s="11">
        <v>0</v>
      </c>
      <c r="R481" s="11">
        <v>0</v>
      </c>
      <c r="S481" s="11">
        <v>0</v>
      </c>
      <c r="T481" s="11">
        <v>0</v>
      </c>
      <c r="U481" s="11">
        <v>0</v>
      </c>
      <c r="V481" s="11">
        <v>0</v>
      </c>
      <c r="W481" s="11">
        <v>0</v>
      </c>
      <c r="X481" s="11">
        <v>0</v>
      </c>
      <c r="Y481" s="11">
        <v>0</v>
      </c>
      <c r="Z481" s="11">
        <v>0</v>
      </c>
      <c r="AA481" s="11">
        <v>0</v>
      </c>
      <c r="AB481" s="11">
        <v>0</v>
      </c>
      <c r="AC481" s="11">
        <v>0</v>
      </c>
      <c r="AD481" s="11">
        <v>0</v>
      </c>
    </row>
    <row r="482" spans="1:30" x14ac:dyDescent="0.2">
      <c r="A482" s="9" t="s">
        <v>8</v>
      </c>
      <c r="B482" s="10"/>
      <c r="C482" s="11">
        <v>0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  <c r="J482" s="11">
        <v>0</v>
      </c>
      <c r="K482" s="11">
        <v>0</v>
      </c>
      <c r="L482" s="11">
        <v>0</v>
      </c>
      <c r="M482" s="11">
        <v>0</v>
      </c>
      <c r="N482" s="11">
        <v>0</v>
      </c>
      <c r="O482" s="11">
        <v>0</v>
      </c>
      <c r="P482" s="11">
        <v>0</v>
      </c>
      <c r="Q482" s="11">
        <v>0</v>
      </c>
      <c r="R482" s="11">
        <v>0</v>
      </c>
      <c r="S482" s="11">
        <v>0</v>
      </c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11">
        <v>0</v>
      </c>
      <c r="AC482" s="11">
        <v>0</v>
      </c>
      <c r="AD482" s="11">
        <v>0</v>
      </c>
    </row>
    <row r="483" spans="1:30" ht="13.5" thickBot="1" x14ac:dyDescent="0.25">
      <c r="A483" s="15" t="s">
        <v>9</v>
      </c>
      <c r="B483" s="16"/>
      <c r="C483" s="17">
        <v>0</v>
      </c>
      <c r="D483" s="17">
        <v>0</v>
      </c>
      <c r="E483" s="17">
        <v>0</v>
      </c>
      <c r="F483" s="17">
        <v>0</v>
      </c>
      <c r="G483" s="17">
        <v>0</v>
      </c>
      <c r="H483" s="17">
        <v>0</v>
      </c>
      <c r="I483" s="17">
        <v>0</v>
      </c>
      <c r="J483" s="17">
        <v>0</v>
      </c>
      <c r="K483" s="17">
        <v>0</v>
      </c>
      <c r="L483" s="17">
        <v>0</v>
      </c>
      <c r="M483" s="17">
        <v>0</v>
      </c>
      <c r="N483" s="17">
        <v>0</v>
      </c>
      <c r="O483" s="17">
        <v>0</v>
      </c>
      <c r="P483" s="17">
        <v>0</v>
      </c>
      <c r="Q483" s="17">
        <v>0</v>
      </c>
      <c r="R483" s="17">
        <v>0</v>
      </c>
      <c r="S483" s="17">
        <v>0</v>
      </c>
      <c r="T483" s="17">
        <v>0</v>
      </c>
      <c r="U483" s="17">
        <v>0</v>
      </c>
      <c r="V483" s="17">
        <v>0</v>
      </c>
      <c r="W483" s="17">
        <v>0</v>
      </c>
      <c r="X483" s="17">
        <v>0</v>
      </c>
      <c r="Y483" s="17">
        <v>0</v>
      </c>
      <c r="Z483" s="17">
        <v>0</v>
      </c>
      <c r="AA483" s="17">
        <v>0</v>
      </c>
      <c r="AB483" s="17">
        <v>0</v>
      </c>
      <c r="AC483" s="17">
        <v>0</v>
      </c>
      <c r="AD483" s="17">
        <v>0</v>
      </c>
    </row>
    <row r="484" spans="1:30" x14ac:dyDescent="0.2">
      <c r="A484" s="5" t="s">
        <v>10</v>
      </c>
      <c r="B484" s="6"/>
      <c r="C484" s="7">
        <v>31.890424183485045</v>
      </c>
      <c r="D484" s="7">
        <v>48.431227561399417</v>
      </c>
      <c r="E484" s="7">
        <v>49.68200464505334</v>
      </c>
      <c r="F484" s="7">
        <v>49.591209423287694</v>
      </c>
      <c r="G484" s="7">
        <v>57.100185758319938</v>
      </c>
      <c r="H484" s="7">
        <v>62.129819300069045</v>
      </c>
      <c r="I484" s="7">
        <v>51.924757296093098</v>
      </c>
      <c r="J484" s="7">
        <v>54.169727562322002</v>
      </c>
      <c r="K484" s="7">
        <v>55.577824686801847</v>
      </c>
      <c r="L484" s="7">
        <v>59.207135567124233</v>
      </c>
      <c r="M484" s="7">
        <v>61.775337677781501</v>
      </c>
      <c r="N484" s="7">
        <v>50.912750339261621</v>
      </c>
      <c r="O484" s="7">
        <v>63.259812048403504</v>
      </c>
      <c r="P484" s="7">
        <v>76.112175601888453</v>
      </c>
      <c r="Q484" s="7">
        <v>90.343676529040124</v>
      </c>
      <c r="R484" s="7">
        <v>111.60807908212981</v>
      </c>
      <c r="S484" s="7">
        <v>91.561000034956152</v>
      </c>
      <c r="T484" s="7">
        <v>71.751104918310944</v>
      </c>
      <c r="U484" s="7">
        <v>61.406096600891594</v>
      </c>
      <c r="V484" s="7">
        <v>30.711331500118888</v>
      </c>
      <c r="W484" s="7">
        <v>38.142502606790771</v>
      </c>
      <c r="X484" s="7">
        <v>36.525266962845755</v>
      </c>
      <c r="Y484" s="7">
        <v>35.157518165840372</v>
      </c>
      <c r="Z484" s="7">
        <v>42.017191112106886</v>
      </c>
      <c r="AA484" s="7">
        <v>37.725907965070959</v>
      </c>
      <c r="AB484" s="7">
        <v>38.266660705090771</v>
      </c>
      <c r="AC484" s="7">
        <v>40.932403957051193</v>
      </c>
      <c r="AD484" s="7">
        <v>42.14849018934072</v>
      </c>
    </row>
    <row r="485" spans="1:30" x14ac:dyDescent="0.2">
      <c r="A485" s="9" t="s">
        <v>11</v>
      </c>
      <c r="B485" s="10"/>
      <c r="C485" s="11">
        <v>0</v>
      </c>
      <c r="D485" s="11">
        <v>0</v>
      </c>
      <c r="E485" s="11">
        <v>0</v>
      </c>
      <c r="F485" s="11">
        <v>0</v>
      </c>
      <c r="G485" s="11">
        <v>0</v>
      </c>
      <c r="H485" s="11">
        <v>0</v>
      </c>
      <c r="I485" s="11">
        <v>0</v>
      </c>
      <c r="J485" s="11">
        <v>0</v>
      </c>
      <c r="K485" s="11">
        <v>0</v>
      </c>
      <c r="L485" s="11">
        <v>0</v>
      </c>
      <c r="M485" s="11">
        <v>0</v>
      </c>
      <c r="N485" s="11">
        <v>0</v>
      </c>
      <c r="O485" s="11">
        <v>0</v>
      </c>
      <c r="P485" s="11">
        <v>0</v>
      </c>
      <c r="Q485" s="11">
        <v>0</v>
      </c>
      <c r="R485" s="11">
        <v>0</v>
      </c>
      <c r="S485" s="11">
        <v>0</v>
      </c>
      <c r="T485" s="11">
        <v>0</v>
      </c>
      <c r="U485" s="11">
        <v>0</v>
      </c>
      <c r="V485" s="11">
        <v>0</v>
      </c>
      <c r="W485" s="11">
        <v>0</v>
      </c>
      <c r="X485" s="11">
        <v>0</v>
      </c>
      <c r="Y485" s="11">
        <v>0</v>
      </c>
      <c r="Z485" s="11">
        <v>0</v>
      </c>
      <c r="AA485" s="11">
        <v>0</v>
      </c>
      <c r="AB485" s="11">
        <v>0</v>
      </c>
      <c r="AC485" s="11">
        <v>0</v>
      </c>
      <c r="AD485" s="11">
        <v>0</v>
      </c>
    </row>
    <row r="486" spans="1:30" x14ac:dyDescent="0.2">
      <c r="A486" s="22" t="s">
        <v>12</v>
      </c>
      <c r="B486" s="23"/>
      <c r="C486" s="24">
        <v>0</v>
      </c>
      <c r="D486" s="24">
        <v>0</v>
      </c>
      <c r="E486" s="24">
        <v>0</v>
      </c>
      <c r="F486" s="24">
        <v>0</v>
      </c>
      <c r="G486" s="24">
        <v>0</v>
      </c>
      <c r="H486" s="24">
        <v>0</v>
      </c>
      <c r="I486" s="24">
        <v>0</v>
      </c>
      <c r="J486" s="24">
        <v>0</v>
      </c>
      <c r="K486" s="24">
        <v>0</v>
      </c>
      <c r="L486" s="24">
        <v>0</v>
      </c>
      <c r="M486" s="24">
        <v>0</v>
      </c>
      <c r="N486" s="24">
        <v>0</v>
      </c>
      <c r="O486" s="24">
        <v>0</v>
      </c>
      <c r="P486" s="24">
        <v>0</v>
      </c>
      <c r="Q486" s="24">
        <v>0</v>
      </c>
      <c r="R486" s="24">
        <v>0</v>
      </c>
      <c r="S486" s="24">
        <v>0</v>
      </c>
      <c r="T486" s="24">
        <v>0</v>
      </c>
      <c r="U486" s="24">
        <v>0</v>
      </c>
      <c r="V486" s="24">
        <v>0</v>
      </c>
      <c r="W486" s="24">
        <v>0</v>
      </c>
      <c r="X486" s="24">
        <v>0</v>
      </c>
      <c r="Y486" s="24">
        <v>0</v>
      </c>
      <c r="Z486" s="24">
        <v>0</v>
      </c>
      <c r="AA486" s="24">
        <v>0</v>
      </c>
      <c r="AB486" s="24">
        <v>0</v>
      </c>
      <c r="AC486" s="24">
        <v>0</v>
      </c>
      <c r="AD486" s="24">
        <v>0</v>
      </c>
    </row>
    <row r="487" spans="1:30" x14ac:dyDescent="0.2">
      <c r="A487" s="12" t="s">
        <v>13</v>
      </c>
      <c r="B487" s="13"/>
      <c r="C487" s="14">
        <v>0</v>
      </c>
      <c r="D487" s="14">
        <v>0</v>
      </c>
      <c r="E487" s="14">
        <v>0</v>
      </c>
      <c r="F487" s="14">
        <v>0</v>
      </c>
      <c r="G487" s="14">
        <v>0</v>
      </c>
      <c r="H487" s="14">
        <v>0</v>
      </c>
      <c r="I487" s="14">
        <v>0</v>
      </c>
      <c r="J487" s="14">
        <v>0</v>
      </c>
      <c r="K487" s="14">
        <v>0</v>
      </c>
      <c r="L487" s="14">
        <v>0</v>
      </c>
      <c r="M487" s="14">
        <v>0</v>
      </c>
      <c r="N487" s="14">
        <v>0</v>
      </c>
      <c r="O487" s="14">
        <v>0</v>
      </c>
      <c r="P487" s="14">
        <v>0</v>
      </c>
      <c r="Q487" s="14">
        <v>0</v>
      </c>
      <c r="R487" s="14">
        <v>0</v>
      </c>
      <c r="S487" s="14">
        <v>0</v>
      </c>
      <c r="T487" s="14">
        <v>0</v>
      </c>
      <c r="U487" s="14">
        <v>0</v>
      </c>
      <c r="V487" s="14">
        <v>0</v>
      </c>
      <c r="W487" s="14">
        <v>0</v>
      </c>
      <c r="X487" s="14">
        <v>0</v>
      </c>
      <c r="Y487" s="14">
        <v>0</v>
      </c>
      <c r="Z487" s="14">
        <v>0</v>
      </c>
      <c r="AA487" s="14">
        <v>0</v>
      </c>
      <c r="AB487" s="14">
        <v>0</v>
      </c>
      <c r="AC487" s="14">
        <v>0</v>
      </c>
      <c r="AD487" s="14">
        <v>0</v>
      </c>
    </row>
    <row r="488" spans="1:30" x14ac:dyDescent="0.2">
      <c r="A488" s="9" t="s">
        <v>14</v>
      </c>
      <c r="B488" s="10"/>
      <c r="C488" s="11">
        <v>0.64499373077858491</v>
      </c>
      <c r="D488" s="11">
        <v>0.19014216609386791</v>
      </c>
      <c r="E488" s="11">
        <v>0.17895733279422862</v>
      </c>
      <c r="F488" s="11">
        <v>0.20132699939350721</v>
      </c>
      <c r="G488" s="11">
        <v>0.34672983228881793</v>
      </c>
      <c r="H488" s="11">
        <v>0.44739333198557157</v>
      </c>
      <c r="I488" s="11">
        <v>0.60398099818052164</v>
      </c>
      <c r="J488" s="11">
        <v>0.65990516467871807</v>
      </c>
      <c r="K488" s="11">
        <v>0.7829383309747503</v>
      </c>
      <c r="L488" s="11">
        <v>0.99545016366789674</v>
      </c>
      <c r="M488" s="11">
        <v>0.95071083046933957</v>
      </c>
      <c r="N488" s="11">
        <v>0.91556982207135307</v>
      </c>
      <c r="O488" s="11">
        <v>1.1151836887158297</v>
      </c>
      <c r="P488" s="11">
        <v>1.4940544426097606</v>
      </c>
      <c r="Q488" s="11">
        <v>1.6779744154170395</v>
      </c>
      <c r="R488" s="11">
        <v>24.84911625836542</v>
      </c>
      <c r="S488" s="11">
        <v>8.9193072252817132</v>
      </c>
      <c r="T488" s="11">
        <v>2.4636722027020306</v>
      </c>
      <c r="U488" s="11">
        <v>0.90191902912474764</v>
      </c>
      <c r="V488" s="11">
        <v>0.57993059726755603</v>
      </c>
      <c r="W488" s="11">
        <v>0.45425887208993032</v>
      </c>
      <c r="X488" s="11">
        <v>0.35904669715602849</v>
      </c>
      <c r="Y488" s="11">
        <v>0.30685458232835278</v>
      </c>
      <c r="Z488" s="11">
        <v>0.31743399663291294</v>
      </c>
      <c r="AA488" s="11">
        <v>0.3007965185273283</v>
      </c>
      <c r="AB488" s="11">
        <v>0.34823766982602078</v>
      </c>
      <c r="AC488" s="11">
        <v>0.36651889800398685</v>
      </c>
      <c r="AD488" s="11">
        <v>0.34745243768530221</v>
      </c>
    </row>
    <row r="489" spans="1:30" x14ac:dyDescent="0.2">
      <c r="A489" s="12" t="s">
        <v>15</v>
      </c>
      <c r="B489" s="13"/>
      <c r="C489" s="14">
        <v>0</v>
      </c>
      <c r="D489" s="14">
        <v>0</v>
      </c>
      <c r="E489" s="14">
        <v>0</v>
      </c>
      <c r="F489" s="14">
        <v>0</v>
      </c>
      <c r="G489" s="14">
        <v>0</v>
      </c>
      <c r="H489" s="14">
        <v>0</v>
      </c>
      <c r="I489" s="14">
        <v>0</v>
      </c>
      <c r="J489" s="14">
        <v>0</v>
      </c>
      <c r="K489" s="14">
        <v>0</v>
      </c>
      <c r="L489" s="14">
        <v>0</v>
      </c>
      <c r="M489" s="14">
        <v>0</v>
      </c>
      <c r="N489" s="14">
        <v>0</v>
      </c>
      <c r="O489" s="14">
        <v>0</v>
      </c>
      <c r="P489" s="14">
        <v>0</v>
      </c>
      <c r="Q489" s="14">
        <v>0</v>
      </c>
      <c r="R489" s="14">
        <v>0</v>
      </c>
      <c r="S489" s="14">
        <v>0</v>
      </c>
      <c r="T489" s="14">
        <v>0</v>
      </c>
      <c r="U489" s="14">
        <v>0</v>
      </c>
      <c r="V489" s="14">
        <v>0</v>
      </c>
      <c r="W489" s="14">
        <v>0</v>
      </c>
      <c r="X489" s="14">
        <v>0</v>
      </c>
      <c r="Y489" s="14">
        <v>0</v>
      </c>
      <c r="Z489" s="14">
        <v>0</v>
      </c>
      <c r="AA489" s="14">
        <v>0</v>
      </c>
      <c r="AB489" s="14">
        <v>0</v>
      </c>
      <c r="AC489" s="14">
        <v>0</v>
      </c>
      <c r="AD489" s="14">
        <v>0</v>
      </c>
    </row>
    <row r="490" spans="1:30" x14ac:dyDescent="0.2">
      <c r="A490" s="12" t="s">
        <v>16</v>
      </c>
      <c r="B490" s="13"/>
      <c r="C490" s="14">
        <v>16.098004173571809</v>
      </c>
      <c r="D490" s="14">
        <v>4.2186383872417172</v>
      </c>
      <c r="E490" s="14">
        <v>5.0769760677627591</v>
      </c>
      <c r="F490" s="14">
        <v>5.1839421616878738</v>
      </c>
      <c r="G490" s="14">
        <v>6.6266799651168595</v>
      </c>
      <c r="H490" s="14">
        <v>6.1701173690950286</v>
      </c>
      <c r="I490" s="14">
        <v>5.7761690719561916</v>
      </c>
      <c r="J490" s="14">
        <v>6.3318709745427633</v>
      </c>
      <c r="K490" s="14">
        <v>6.2614298882993946</v>
      </c>
      <c r="L490" s="14">
        <v>6.683330997439568</v>
      </c>
      <c r="M490" s="14">
        <v>7.1261035395407406</v>
      </c>
      <c r="N490" s="14">
        <v>5.154728678495017</v>
      </c>
      <c r="O490" s="14">
        <v>5.5042530341162195</v>
      </c>
      <c r="P490" s="14">
        <v>5.9049697584428325</v>
      </c>
      <c r="Q490" s="14">
        <v>6.7371387259235229</v>
      </c>
      <c r="R490" s="14">
        <v>25.28701744244669</v>
      </c>
      <c r="S490" s="14">
        <v>8.8915144578030212</v>
      </c>
      <c r="T490" s="14">
        <v>2.7203939003522875</v>
      </c>
      <c r="U490" s="14">
        <v>0.7805398722370912</v>
      </c>
      <c r="V490" s="14">
        <v>0.51109648247722483</v>
      </c>
      <c r="W490" s="14">
        <v>0.38644059665605168</v>
      </c>
      <c r="X490" s="14">
        <v>0.10284051064557806</v>
      </c>
      <c r="Y490" s="14">
        <v>9.0877623223716023E-2</v>
      </c>
      <c r="Z490" s="14">
        <v>0.2016422736898113</v>
      </c>
      <c r="AA490" s="14">
        <v>0.15118513417791687</v>
      </c>
      <c r="AB490" s="14">
        <v>0.15065119704944194</v>
      </c>
      <c r="AC490" s="14">
        <v>0.13653799347545478</v>
      </c>
      <c r="AD490" s="14">
        <v>0.18572827809819459</v>
      </c>
    </row>
    <row r="491" spans="1:30" x14ac:dyDescent="0.2">
      <c r="A491" s="12" t="s">
        <v>17</v>
      </c>
      <c r="B491" s="13"/>
      <c r="C491" s="14">
        <v>3.0083946635018832</v>
      </c>
      <c r="D491" s="14">
        <v>10.003650808098387</v>
      </c>
      <c r="E491" s="14">
        <v>9.7445712224536667</v>
      </c>
      <c r="F491" s="14">
        <v>10.18714406224087</v>
      </c>
      <c r="G491" s="14">
        <v>10.806349184330825</v>
      </c>
      <c r="H491" s="14">
        <v>10.669349971761276</v>
      </c>
      <c r="I491" s="14">
        <v>10.421304655862194</v>
      </c>
      <c r="J491" s="14">
        <v>10.508339934826086</v>
      </c>
      <c r="K491" s="14">
        <v>11.422042431201769</v>
      </c>
      <c r="L491" s="14">
        <v>11.987026355407586</v>
      </c>
      <c r="M491" s="14">
        <v>13.052688887033485</v>
      </c>
      <c r="N491" s="14">
        <v>2.2504816278708173</v>
      </c>
      <c r="O491" s="14">
        <v>23.630842913643789</v>
      </c>
      <c r="P491" s="14">
        <v>45.37806173562636</v>
      </c>
      <c r="Q491" s="14">
        <v>69.488590751223995</v>
      </c>
      <c r="R491" s="14">
        <v>48.521328954110416</v>
      </c>
      <c r="S491" s="14">
        <v>51.615582659557056</v>
      </c>
      <c r="T491" s="14">
        <v>58.213988347657519</v>
      </c>
      <c r="U491" s="14">
        <v>56.926243534934635</v>
      </c>
      <c r="V491" s="14">
        <v>27.587578040575362</v>
      </c>
      <c r="W491" s="14">
        <v>35.379148586909324</v>
      </c>
      <c r="X491" s="14">
        <v>34.22127625059364</v>
      </c>
      <c r="Y491" s="14">
        <v>33.004465069268221</v>
      </c>
      <c r="Z491" s="14">
        <v>39.975921739033396</v>
      </c>
      <c r="AA491" s="14">
        <v>35.910019204148902</v>
      </c>
      <c r="AB491" s="14">
        <v>36.453821158223953</v>
      </c>
      <c r="AC491" s="14">
        <v>39.04966083274148</v>
      </c>
      <c r="AD491" s="14">
        <v>40.185448473971228</v>
      </c>
    </row>
    <row r="492" spans="1:30" x14ac:dyDescent="0.2">
      <c r="A492" s="12" t="s">
        <v>18</v>
      </c>
      <c r="B492" s="13"/>
      <c r="C492" s="14">
        <v>12.139031615632769</v>
      </c>
      <c r="D492" s="14">
        <v>34.018796199965443</v>
      </c>
      <c r="E492" s="14">
        <v>34.681500022042684</v>
      </c>
      <c r="F492" s="14">
        <v>34.018796199965443</v>
      </c>
      <c r="G492" s="14">
        <v>39.320426776583432</v>
      </c>
      <c r="H492" s="14">
        <v>44.842958627227169</v>
      </c>
      <c r="I492" s="14">
        <v>35.123302570094189</v>
      </c>
      <c r="J492" s="14">
        <v>36.669611488274434</v>
      </c>
      <c r="K492" s="14">
        <v>37.111414036325932</v>
      </c>
      <c r="L492" s="14">
        <v>39.541328050609181</v>
      </c>
      <c r="M492" s="14">
        <v>40.645834420737934</v>
      </c>
      <c r="N492" s="14">
        <v>42.591970210824435</v>
      </c>
      <c r="O492" s="14">
        <v>33.009532411927665</v>
      </c>
      <c r="P492" s="14">
        <v>23.335089665209498</v>
      </c>
      <c r="Q492" s="14">
        <v>12.439972636475577</v>
      </c>
      <c r="R492" s="14">
        <v>12.950616427207274</v>
      </c>
      <c r="S492" s="14">
        <v>22.134595692314356</v>
      </c>
      <c r="T492" s="14">
        <v>8.3530504675991075</v>
      </c>
      <c r="U492" s="14">
        <v>2.7973941645951155</v>
      </c>
      <c r="V492" s="14">
        <v>2.0327263797987452</v>
      </c>
      <c r="W492" s="14">
        <v>1.9226545511354685</v>
      </c>
      <c r="X492" s="14">
        <v>1.8421035044505059</v>
      </c>
      <c r="Y492" s="14">
        <v>1.755320891020085</v>
      </c>
      <c r="Z492" s="14">
        <v>1.5221931027507629</v>
      </c>
      <c r="AA492" s="14">
        <v>1.3639071082168159</v>
      </c>
      <c r="AB492" s="14">
        <v>1.3139506799913574</v>
      </c>
      <c r="AC492" s="14">
        <v>1.3796862328302766</v>
      </c>
      <c r="AD492" s="14">
        <v>1.4298609995860001</v>
      </c>
    </row>
    <row r="493" spans="1:30" x14ac:dyDescent="0.2">
      <c r="A493" s="22" t="s">
        <v>19</v>
      </c>
      <c r="B493" s="23"/>
      <c r="C493" s="24">
        <v>0</v>
      </c>
      <c r="D493" s="24">
        <v>0</v>
      </c>
      <c r="E493" s="24">
        <v>0</v>
      </c>
      <c r="F493" s="24">
        <v>0</v>
      </c>
      <c r="G493" s="24">
        <v>0</v>
      </c>
      <c r="H493" s="24">
        <v>0</v>
      </c>
      <c r="I493" s="24">
        <v>0</v>
      </c>
      <c r="J493" s="24">
        <v>0</v>
      </c>
      <c r="K493" s="24">
        <v>0</v>
      </c>
      <c r="L493" s="24">
        <v>0</v>
      </c>
      <c r="M493" s="24">
        <v>0</v>
      </c>
      <c r="N493" s="24">
        <v>0</v>
      </c>
      <c r="O493" s="24">
        <v>0</v>
      </c>
      <c r="P493" s="24">
        <v>0</v>
      </c>
      <c r="Q493" s="24">
        <v>0</v>
      </c>
      <c r="R493" s="24">
        <v>0</v>
      </c>
      <c r="S493" s="24">
        <v>0</v>
      </c>
      <c r="T493" s="24">
        <v>0</v>
      </c>
      <c r="U493" s="24">
        <v>0</v>
      </c>
      <c r="V493" s="24">
        <v>0</v>
      </c>
      <c r="W493" s="24">
        <v>0</v>
      </c>
      <c r="X493" s="24">
        <v>0</v>
      </c>
      <c r="Y493" s="24">
        <v>0</v>
      </c>
      <c r="Z493" s="24">
        <v>0</v>
      </c>
      <c r="AA493" s="24">
        <v>0</v>
      </c>
      <c r="AB493" s="24">
        <v>0</v>
      </c>
      <c r="AC493" s="24">
        <v>0</v>
      </c>
      <c r="AD493" s="24">
        <v>0</v>
      </c>
    </row>
    <row r="494" spans="1:30" x14ac:dyDescent="0.2">
      <c r="A494" s="12" t="s">
        <v>20</v>
      </c>
      <c r="B494" s="13"/>
      <c r="C494" s="26">
        <v>0</v>
      </c>
      <c r="D494" s="26">
        <v>0</v>
      </c>
      <c r="E494" s="26">
        <v>0</v>
      </c>
      <c r="F494" s="26">
        <v>0</v>
      </c>
      <c r="G494" s="26">
        <v>0</v>
      </c>
      <c r="H494" s="26">
        <v>0</v>
      </c>
      <c r="I494" s="26">
        <v>0</v>
      </c>
      <c r="J494" s="26">
        <v>0</v>
      </c>
      <c r="K494" s="26">
        <v>0</v>
      </c>
      <c r="L494" s="26">
        <v>0</v>
      </c>
      <c r="M494" s="26">
        <v>0</v>
      </c>
      <c r="N494" s="26">
        <v>0</v>
      </c>
      <c r="O494" s="26">
        <v>0</v>
      </c>
      <c r="P494" s="26">
        <v>0</v>
      </c>
      <c r="Q494" s="26">
        <v>0</v>
      </c>
      <c r="R494" s="26">
        <v>0</v>
      </c>
      <c r="S494" s="26">
        <v>0</v>
      </c>
      <c r="T494" s="26">
        <v>0</v>
      </c>
      <c r="U494" s="26">
        <v>0</v>
      </c>
      <c r="V494" s="26">
        <v>0</v>
      </c>
      <c r="W494" s="26">
        <v>0</v>
      </c>
      <c r="X494" s="26">
        <v>0</v>
      </c>
      <c r="Y494" s="26">
        <v>0</v>
      </c>
      <c r="Z494" s="26">
        <v>0</v>
      </c>
      <c r="AA494" s="26">
        <v>0</v>
      </c>
      <c r="AB494" s="26">
        <v>0</v>
      </c>
      <c r="AC494" s="26">
        <v>0</v>
      </c>
      <c r="AD494" s="26">
        <v>0</v>
      </c>
    </row>
    <row r="495" spans="1:30" x14ac:dyDescent="0.2">
      <c r="A495" s="9" t="s">
        <v>21</v>
      </c>
      <c r="B495" s="10"/>
      <c r="C495" s="11">
        <v>0</v>
      </c>
      <c r="D495" s="11">
        <v>0</v>
      </c>
      <c r="E495" s="11">
        <v>0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  <c r="N495" s="11">
        <v>0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0</v>
      </c>
      <c r="Z495" s="11">
        <v>0</v>
      </c>
      <c r="AA495" s="11">
        <v>0</v>
      </c>
      <c r="AB495" s="11">
        <v>0</v>
      </c>
      <c r="AC495" s="11">
        <v>0</v>
      </c>
      <c r="AD495" s="11">
        <v>0</v>
      </c>
    </row>
    <row r="496" spans="1:30" x14ac:dyDescent="0.2">
      <c r="A496" s="27" t="s">
        <v>22</v>
      </c>
      <c r="B496" s="28"/>
      <c r="C496" s="29">
        <v>0</v>
      </c>
      <c r="D496" s="29">
        <v>0</v>
      </c>
      <c r="E496" s="29">
        <v>0</v>
      </c>
      <c r="F496" s="29">
        <v>0</v>
      </c>
      <c r="G496" s="29">
        <v>0</v>
      </c>
      <c r="H496" s="29">
        <v>0</v>
      </c>
      <c r="I496" s="29">
        <v>0</v>
      </c>
      <c r="J496" s="29">
        <v>0</v>
      </c>
      <c r="K496" s="29">
        <v>0</v>
      </c>
      <c r="L496" s="29">
        <v>0</v>
      </c>
      <c r="M496" s="29">
        <v>0</v>
      </c>
      <c r="N496" s="29">
        <v>0</v>
      </c>
      <c r="O496" s="29">
        <v>0</v>
      </c>
      <c r="P496" s="29">
        <v>0</v>
      </c>
      <c r="Q496" s="29">
        <v>0</v>
      </c>
      <c r="R496" s="29">
        <v>0</v>
      </c>
      <c r="S496" s="29">
        <v>0</v>
      </c>
      <c r="T496" s="29">
        <v>0</v>
      </c>
      <c r="U496" s="29">
        <v>0</v>
      </c>
      <c r="V496" s="29">
        <v>0</v>
      </c>
      <c r="W496" s="29">
        <v>0</v>
      </c>
      <c r="X496" s="29">
        <v>0</v>
      </c>
      <c r="Y496" s="29">
        <v>0</v>
      </c>
      <c r="Z496" s="29">
        <v>0</v>
      </c>
      <c r="AA496" s="29">
        <v>0</v>
      </c>
      <c r="AB496" s="29">
        <v>0</v>
      </c>
      <c r="AC496" s="29">
        <v>0</v>
      </c>
      <c r="AD496" s="29">
        <v>0</v>
      </c>
    </row>
    <row r="497" spans="1:30" ht="13.5" thickBot="1" x14ac:dyDescent="0.25">
      <c r="A497" s="15" t="s">
        <v>23</v>
      </c>
      <c r="B497" s="16"/>
      <c r="C497" s="17">
        <v>0</v>
      </c>
      <c r="D497" s="17">
        <v>0</v>
      </c>
      <c r="E497" s="17">
        <v>0</v>
      </c>
      <c r="F497" s="17">
        <v>0</v>
      </c>
      <c r="G497" s="17">
        <v>0</v>
      </c>
      <c r="H497" s="17">
        <v>0</v>
      </c>
      <c r="I497" s="17">
        <v>0</v>
      </c>
      <c r="J497" s="17">
        <v>0</v>
      </c>
      <c r="K497" s="17">
        <v>0</v>
      </c>
      <c r="L497" s="17">
        <v>0</v>
      </c>
      <c r="M497" s="17">
        <v>0</v>
      </c>
      <c r="N497" s="17">
        <v>0</v>
      </c>
      <c r="O497" s="17">
        <v>0</v>
      </c>
      <c r="P497" s="17">
        <v>0</v>
      </c>
      <c r="Q497" s="17">
        <v>0</v>
      </c>
      <c r="R497" s="17">
        <v>0</v>
      </c>
      <c r="S497" s="17">
        <v>0</v>
      </c>
      <c r="T497" s="17">
        <v>0</v>
      </c>
      <c r="U497" s="17">
        <v>0</v>
      </c>
      <c r="V497" s="17">
        <v>0</v>
      </c>
      <c r="W497" s="17">
        <v>0</v>
      </c>
      <c r="X497" s="17">
        <v>0</v>
      </c>
      <c r="Y497" s="17">
        <v>0</v>
      </c>
      <c r="Z497" s="17">
        <v>0</v>
      </c>
      <c r="AA497" s="17">
        <v>0</v>
      </c>
      <c r="AB497" s="17">
        <v>0</v>
      </c>
      <c r="AC497" s="17">
        <v>0</v>
      </c>
      <c r="AD497" s="17">
        <v>0</v>
      </c>
    </row>
    <row r="498" spans="1:30" ht="13.5" thickBot="1" x14ac:dyDescent="0.25">
      <c r="A498" s="30" t="s">
        <v>24</v>
      </c>
      <c r="B498" s="31"/>
      <c r="C498" s="32">
        <v>0</v>
      </c>
      <c r="D498" s="32">
        <v>4.8287460821812855</v>
      </c>
      <c r="E498" s="32">
        <v>8.9260645535592378</v>
      </c>
      <c r="F498" s="32">
        <v>14.960342342686744</v>
      </c>
      <c r="G498" s="32">
        <v>18.420281776143685</v>
      </c>
      <c r="H498" s="32">
        <v>23.592125877872238</v>
      </c>
      <c r="I498" s="32">
        <v>28.659716722857329</v>
      </c>
      <c r="J498" s="32">
        <v>34.063786332993267</v>
      </c>
      <c r="K498" s="32">
        <v>41.061441439064986</v>
      </c>
      <c r="L498" s="32">
        <v>37.681113084927496</v>
      </c>
      <c r="M498" s="32">
        <v>39.339063083849119</v>
      </c>
      <c r="N498" s="32">
        <v>32.687975183169961</v>
      </c>
      <c r="O498" s="32">
        <v>29.58140070303979</v>
      </c>
      <c r="P498" s="32">
        <v>27.454548461476616</v>
      </c>
      <c r="Q498" s="32">
        <v>27.243345962639996</v>
      </c>
      <c r="R498" s="32">
        <v>32.775591195760036</v>
      </c>
      <c r="S498" s="32">
        <v>30.755686787831301</v>
      </c>
      <c r="T498" s="32">
        <v>97.381393896464914</v>
      </c>
      <c r="U498" s="32">
        <v>99.229028455710861</v>
      </c>
      <c r="V498" s="32">
        <v>89.691740621455949</v>
      </c>
      <c r="W498" s="32">
        <v>92.411388098751814</v>
      </c>
      <c r="X498" s="32">
        <v>108.22898091941535</v>
      </c>
      <c r="Y498" s="32">
        <v>103.11725147586532</v>
      </c>
      <c r="Z498" s="32">
        <v>104.13329178723234</v>
      </c>
      <c r="AA498" s="32">
        <v>105.33449984737818</v>
      </c>
      <c r="AB498" s="32">
        <v>109.25235638196654</v>
      </c>
      <c r="AC498" s="32">
        <v>120.14768795001497</v>
      </c>
      <c r="AD498" s="32">
        <v>122.41470190974023</v>
      </c>
    </row>
    <row r="499" spans="1:30" x14ac:dyDescent="0.2">
      <c r="A499" s="5" t="s">
        <v>25</v>
      </c>
      <c r="B499" s="6"/>
      <c r="C499" s="7">
        <v>0</v>
      </c>
      <c r="D499" s="7">
        <v>0</v>
      </c>
      <c r="E499" s="7">
        <v>0</v>
      </c>
      <c r="F499" s="7">
        <v>0</v>
      </c>
      <c r="G499" s="7">
        <v>0</v>
      </c>
      <c r="H499" s="7">
        <v>0</v>
      </c>
      <c r="I499" s="7">
        <v>0</v>
      </c>
      <c r="J499" s="7">
        <v>0</v>
      </c>
      <c r="K499" s="7">
        <v>0</v>
      </c>
      <c r="L499" s="7">
        <v>0</v>
      </c>
      <c r="M499" s="7">
        <v>0</v>
      </c>
      <c r="N499" s="7">
        <v>0</v>
      </c>
      <c r="O499" s="7">
        <v>0</v>
      </c>
      <c r="P499" s="7">
        <v>0</v>
      </c>
      <c r="Q499" s="7">
        <v>0</v>
      </c>
      <c r="R499" s="7">
        <v>0</v>
      </c>
      <c r="S499" s="7">
        <v>0</v>
      </c>
      <c r="T499" s="7">
        <v>0</v>
      </c>
      <c r="U499" s="7">
        <v>0</v>
      </c>
      <c r="V499" s="7">
        <v>0</v>
      </c>
      <c r="W499" s="7">
        <v>0</v>
      </c>
      <c r="X499" s="7">
        <v>0</v>
      </c>
      <c r="Y499" s="7">
        <v>0</v>
      </c>
      <c r="Z499" s="7">
        <v>0</v>
      </c>
      <c r="AA499" s="7">
        <v>0</v>
      </c>
      <c r="AB499" s="7">
        <v>0</v>
      </c>
      <c r="AC499" s="7">
        <v>0</v>
      </c>
      <c r="AD499" s="7">
        <v>0</v>
      </c>
    </row>
    <row r="500" spans="1:30" x14ac:dyDescent="0.2">
      <c r="A500" s="27" t="s">
        <v>26</v>
      </c>
      <c r="B500" s="28"/>
      <c r="C500" s="29">
        <v>0</v>
      </c>
      <c r="D500" s="29">
        <v>0</v>
      </c>
      <c r="E500" s="29">
        <v>0</v>
      </c>
      <c r="F500" s="29">
        <v>0</v>
      </c>
      <c r="G500" s="29">
        <v>0</v>
      </c>
      <c r="H500" s="29">
        <v>0</v>
      </c>
      <c r="I500" s="29">
        <v>0</v>
      </c>
      <c r="J500" s="29">
        <v>0</v>
      </c>
      <c r="K500" s="29">
        <v>0</v>
      </c>
      <c r="L500" s="29">
        <v>0</v>
      </c>
      <c r="M500" s="29">
        <v>0</v>
      </c>
      <c r="N500" s="29">
        <v>0</v>
      </c>
      <c r="O500" s="29">
        <v>0</v>
      </c>
      <c r="P500" s="29">
        <v>0</v>
      </c>
      <c r="Q500" s="29">
        <v>0</v>
      </c>
      <c r="R500" s="29">
        <v>0</v>
      </c>
      <c r="S500" s="29">
        <v>0</v>
      </c>
      <c r="T500" s="29">
        <v>0</v>
      </c>
      <c r="U500" s="29">
        <v>0</v>
      </c>
      <c r="V500" s="29">
        <v>0</v>
      </c>
      <c r="W500" s="29">
        <v>0</v>
      </c>
      <c r="X500" s="29">
        <v>0</v>
      </c>
      <c r="Y500" s="29">
        <v>0</v>
      </c>
      <c r="Z500" s="29">
        <v>0</v>
      </c>
      <c r="AA500" s="29">
        <v>0</v>
      </c>
      <c r="AB500" s="29">
        <v>0</v>
      </c>
      <c r="AC500" s="29">
        <v>0</v>
      </c>
      <c r="AD500" s="29">
        <v>0</v>
      </c>
    </row>
    <row r="501" spans="1:30" x14ac:dyDescent="0.2">
      <c r="A501" s="12" t="s">
        <v>27</v>
      </c>
      <c r="B501" s="33"/>
      <c r="C501" s="14">
        <v>0</v>
      </c>
      <c r="D501" s="14">
        <v>0</v>
      </c>
      <c r="E501" s="14">
        <v>0</v>
      </c>
      <c r="F501" s="14">
        <v>0</v>
      </c>
      <c r="G501" s="14">
        <v>0</v>
      </c>
      <c r="H501" s="14">
        <v>0</v>
      </c>
      <c r="I501" s="14">
        <v>0</v>
      </c>
      <c r="J501" s="14">
        <v>0</v>
      </c>
      <c r="K501" s="14">
        <v>0</v>
      </c>
      <c r="L501" s="14">
        <v>0</v>
      </c>
      <c r="M501" s="14">
        <v>0</v>
      </c>
      <c r="N501" s="14">
        <v>0</v>
      </c>
      <c r="O501" s="14">
        <v>0</v>
      </c>
      <c r="P501" s="14">
        <v>0</v>
      </c>
      <c r="Q501" s="14">
        <v>0</v>
      </c>
      <c r="R501" s="14">
        <v>0</v>
      </c>
      <c r="S501" s="14">
        <v>0</v>
      </c>
      <c r="T501" s="14">
        <v>0</v>
      </c>
      <c r="U501" s="14">
        <v>0</v>
      </c>
      <c r="V501" s="14">
        <v>0</v>
      </c>
      <c r="W501" s="14">
        <v>0</v>
      </c>
      <c r="X501" s="14">
        <v>0</v>
      </c>
      <c r="Y501" s="14">
        <v>0</v>
      </c>
      <c r="Z501" s="14">
        <v>0</v>
      </c>
      <c r="AA501" s="14">
        <v>0</v>
      </c>
      <c r="AB501" s="14">
        <v>0</v>
      </c>
      <c r="AC501" s="14">
        <v>0</v>
      </c>
      <c r="AD501" s="14">
        <v>0</v>
      </c>
    </row>
    <row r="502" spans="1:30" x14ac:dyDescent="0.2">
      <c r="A502" s="12" t="s">
        <v>28</v>
      </c>
      <c r="B502" s="13"/>
      <c r="C502" s="14">
        <v>0</v>
      </c>
      <c r="D502" s="14">
        <v>0</v>
      </c>
      <c r="E502" s="14">
        <v>0</v>
      </c>
      <c r="F502" s="14">
        <v>0</v>
      </c>
      <c r="G502" s="14">
        <v>0</v>
      </c>
      <c r="H502" s="14">
        <v>0</v>
      </c>
      <c r="I502" s="14">
        <v>0</v>
      </c>
      <c r="J502" s="14">
        <v>0</v>
      </c>
      <c r="K502" s="14">
        <v>0</v>
      </c>
      <c r="L502" s="14">
        <v>0</v>
      </c>
      <c r="M502" s="14">
        <v>0</v>
      </c>
      <c r="N502" s="14">
        <v>0</v>
      </c>
      <c r="O502" s="14">
        <v>0</v>
      </c>
      <c r="P502" s="14">
        <v>0</v>
      </c>
      <c r="Q502" s="14">
        <v>0</v>
      </c>
      <c r="R502" s="14">
        <v>0</v>
      </c>
      <c r="S502" s="14">
        <v>0</v>
      </c>
      <c r="T502" s="14">
        <v>0</v>
      </c>
      <c r="U502" s="14">
        <v>0</v>
      </c>
      <c r="V502" s="14">
        <v>0</v>
      </c>
      <c r="W502" s="14">
        <v>0</v>
      </c>
      <c r="X502" s="14">
        <v>0</v>
      </c>
      <c r="Y502" s="14">
        <v>0</v>
      </c>
      <c r="Z502" s="14">
        <v>0</v>
      </c>
      <c r="AA502" s="14">
        <v>0</v>
      </c>
      <c r="AB502" s="14">
        <v>0</v>
      </c>
      <c r="AC502" s="14">
        <v>0</v>
      </c>
      <c r="AD502" s="14">
        <v>0</v>
      </c>
    </row>
    <row r="503" spans="1:30" x14ac:dyDescent="0.2">
      <c r="A503" s="12" t="s">
        <v>29</v>
      </c>
      <c r="B503" s="13"/>
      <c r="C503" s="14">
        <v>0</v>
      </c>
      <c r="D503" s="14">
        <v>0</v>
      </c>
      <c r="E503" s="14">
        <v>0</v>
      </c>
      <c r="F503" s="14">
        <v>0</v>
      </c>
      <c r="G503" s="14">
        <v>0</v>
      </c>
      <c r="H503" s="14">
        <v>0</v>
      </c>
      <c r="I503" s="14">
        <v>0</v>
      </c>
      <c r="J503" s="14">
        <v>0</v>
      </c>
      <c r="K503" s="14">
        <v>0</v>
      </c>
      <c r="L503" s="14">
        <v>0</v>
      </c>
      <c r="M503" s="14">
        <v>0</v>
      </c>
      <c r="N503" s="14">
        <v>0</v>
      </c>
      <c r="O503" s="14">
        <v>0</v>
      </c>
      <c r="P503" s="14">
        <v>0</v>
      </c>
      <c r="Q503" s="14">
        <v>0</v>
      </c>
      <c r="R503" s="14">
        <v>0</v>
      </c>
      <c r="S503" s="14">
        <v>0</v>
      </c>
      <c r="T503" s="14">
        <v>0</v>
      </c>
      <c r="U503" s="14">
        <v>0</v>
      </c>
      <c r="V503" s="14">
        <v>0</v>
      </c>
      <c r="W503" s="14">
        <v>0</v>
      </c>
      <c r="X503" s="14">
        <v>0</v>
      </c>
      <c r="Y503" s="14">
        <v>0</v>
      </c>
      <c r="Z503" s="14">
        <v>0</v>
      </c>
      <c r="AA503" s="14">
        <v>0</v>
      </c>
      <c r="AB503" s="14">
        <v>0</v>
      </c>
      <c r="AC503" s="14">
        <v>0</v>
      </c>
      <c r="AD503" s="14">
        <v>0</v>
      </c>
    </row>
    <row r="504" spans="1:30" x14ac:dyDescent="0.2">
      <c r="A504" s="35" t="s">
        <v>30</v>
      </c>
      <c r="B504" s="36"/>
      <c r="C504" s="37">
        <v>0</v>
      </c>
      <c r="D504" s="37">
        <v>0</v>
      </c>
      <c r="E504" s="37">
        <v>0</v>
      </c>
      <c r="F504" s="37">
        <v>0</v>
      </c>
      <c r="G504" s="37">
        <v>0</v>
      </c>
      <c r="H504" s="37">
        <v>0</v>
      </c>
      <c r="I504" s="37">
        <v>0</v>
      </c>
      <c r="J504" s="37">
        <v>0</v>
      </c>
      <c r="K504" s="37">
        <v>0</v>
      </c>
      <c r="L504" s="37">
        <v>0</v>
      </c>
      <c r="M504" s="37">
        <v>0</v>
      </c>
      <c r="N504" s="37">
        <v>0</v>
      </c>
      <c r="O504" s="37">
        <v>0</v>
      </c>
      <c r="P504" s="37">
        <v>0</v>
      </c>
      <c r="Q504" s="37">
        <v>0</v>
      </c>
      <c r="R504" s="37">
        <v>0</v>
      </c>
      <c r="S504" s="37">
        <v>0</v>
      </c>
      <c r="T504" s="37">
        <v>0</v>
      </c>
      <c r="U504" s="37">
        <v>0</v>
      </c>
      <c r="V504" s="37">
        <v>0</v>
      </c>
      <c r="W504" s="37">
        <v>0</v>
      </c>
      <c r="X504" s="37">
        <v>0</v>
      </c>
      <c r="Y504" s="37">
        <v>0</v>
      </c>
      <c r="Z504" s="37">
        <v>0</v>
      </c>
      <c r="AA504" s="37">
        <v>0</v>
      </c>
      <c r="AB504" s="37">
        <v>0</v>
      </c>
      <c r="AC504" s="37">
        <v>0</v>
      </c>
      <c r="AD504" s="37">
        <v>0</v>
      </c>
    </row>
    <row r="505" spans="1:30" x14ac:dyDescent="0.2">
      <c r="A505" s="38" t="s">
        <v>31</v>
      </c>
      <c r="B505" s="39"/>
      <c r="C505" s="40">
        <v>0</v>
      </c>
      <c r="D505" s="40">
        <v>0</v>
      </c>
      <c r="E505" s="40">
        <v>0</v>
      </c>
      <c r="F505" s="40">
        <v>0</v>
      </c>
      <c r="G505" s="40">
        <v>0</v>
      </c>
      <c r="H505" s="40">
        <v>0</v>
      </c>
      <c r="I505" s="40">
        <v>0</v>
      </c>
      <c r="J505" s="40">
        <v>0</v>
      </c>
      <c r="K505" s="40">
        <v>0</v>
      </c>
      <c r="L505" s="40">
        <v>0</v>
      </c>
      <c r="M505" s="40">
        <v>0</v>
      </c>
      <c r="N505" s="40">
        <v>0</v>
      </c>
      <c r="O505" s="40">
        <v>0</v>
      </c>
      <c r="P505" s="40">
        <v>0</v>
      </c>
      <c r="Q505" s="40">
        <v>0</v>
      </c>
      <c r="R505" s="40">
        <v>0</v>
      </c>
      <c r="S505" s="40">
        <v>0</v>
      </c>
      <c r="T505" s="40">
        <v>0</v>
      </c>
      <c r="U505" s="40">
        <v>0</v>
      </c>
      <c r="V505" s="40">
        <v>0</v>
      </c>
      <c r="W505" s="40">
        <v>0</v>
      </c>
      <c r="X505" s="40">
        <v>0</v>
      </c>
      <c r="Y505" s="40">
        <v>0</v>
      </c>
      <c r="Z505" s="40">
        <v>0</v>
      </c>
      <c r="AA505" s="40">
        <v>0</v>
      </c>
      <c r="AB505" s="40">
        <v>0</v>
      </c>
      <c r="AC505" s="40">
        <v>0</v>
      </c>
      <c r="AD505" s="40">
        <v>0</v>
      </c>
    </row>
    <row r="506" spans="1:30" x14ac:dyDescent="0.2">
      <c r="A506" s="38" t="s">
        <v>32</v>
      </c>
      <c r="B506" s="39"/>
      <c r="C506" s="40">
        <v>0</v>
      </c>
      <c r="D506" s="40">
        <v>0</v>
      </c>
      <c r="E506" s="40">
        <v>0</v>
      </c>
      <c r="F506" s="40">
        <v>0</v>
      </c>
      <c r="G506" s="40">
        <v>0</v>
      </c>
      <c r="H506" s="40">
        <v>0</v>
      </c>
      <c r="I506" s="40">
        <v>0</v>
      </c>
      <c r="J506" s="40">
        <v>0</v>
      </c>
      <c r="K506" s="40">
        <v>0</v>
      </c>
      <c r="L506" s="40">
        <v>0</v>
      </c>
      <c r="M506" s="40">
        <v>0</v>
      </c>
      <c r="N506" s="40">
        <v>0</v>
      </c>
      <c r="O506" s="40">
        <v>0</v>
      </c>
      <c r="P506" s="40">
        <v>0</v>
      </c>
      <c r="Q506" s="40">
        <v>0</v>
      </c>
      <c r="R506" s="40">
        <v>0</v>
      </c>
      <c r="S506" s="40">
        <v>0</v>
      </c>
      <c r="T506" s="40">
        <v>0</v>
      </c>
      <c r="U506" s="40">
        <v>0</v>
      </c>
      <c r="V506" s="40">
        <v>0</v>
      </c>
      <c r="W506" s="40">
        <v>0</v>
      </c>
      <c r="X506" s="40">
        <v>0</v>
      </c>
      <c r="Y506" s="40">
        <v>0</v>
      </c>
      <c r="Z506" s="40">
        <v>0</v>
      </c>
      <c r="AA506" s="40">
        <v>0</v>
      </c>
      <c r="AB506" s="40">
        <v>0</v>
      </c>
      <c r="AC506" s="40">
        <v>0</v>
      </c>
      <c r="AD506" s="40">
        <v>0</v>
      </c>
    </row>
    <row r="507" spans="1:30" ht="13.5" thickBot="1" x14ac:dyDescent="0.25">
      <c r="A507" s="41" t="s">
        <v>33</v>
      </c>
      <c r="B507" s="42"/>
      <c r="C507" s="43">
        <v>0</v>
      </c>
      <c r="D507" s="43">
        <v>0</v>
      </c>
      <c r="E507" s="43">
        <v>0</v>
      </c>
      <c r="F507" s="43">
        <v>0</v>
      </c>
      <c r="G507" s="43">
        <v>0</v>
      </c>
      <c r="H507" s="43">
        <v>0</v>
      </c>
      <c r="I507" s="43">
        <v>0</v>
      </c>
      <c r="J507" s="43">
        <v>0</v>
      </c>
      <c r="K507" s="43">
        <v>0</v>
      </c>
      <c r="L507" s="43">
        <v>0</v>
      </c>
      <c r="M507" s="43">
        <v>0</v>
      </c>
      <c r="N507" s="43">
        <v>0</v>
      </c>
      <c r="O507" s="43">
        <v>0</v>
      </c>
      <c r="P507" s="43">
        <v>0</v>
      </c>
      <c r="Q507" s="43">
        <v>0</v>
      </c>
      <c r="R507" s="43">
        <v>0</v>
      </c>
      <c r="S507" s="43">
        <v>0</v>
      </c>
      <c r="T507" s="43">
        <v>0</v>
      </c>
      <c r="U507" s="43">
        <v>0</v>
      </c>
      <c r="V507" s="43">
        <v>0</v>
      </c>
      <c r="W507" s="43">
        <v>0</v>
      </c>
      <c r="X507" s="43">
        <v>0</v>
      </c>
      <c r="Y507" s="43">
        <v>0</v>
      </c>
      <c r="Z507" s="43">
        <v>0</v>
      </c>
      <c r="AA507" s="43">
        <v>0</v>
      </c>
      <c r="AB507" s="43">
        <v>0</v>
      </c>
      <c r="AC507" s="43">
        <v>0</v>
      </c>
      <c r="AD507" s="43">
        <v>0</v>
      </c>
    </row>
    <row r="508" spans="1:30" ht="13.5" thickBot="1" x14ac:dyDescent="0.25">
      <c r="A508" s="44" t="s">
        <v>34</v>
      </c>
      <c r="B508" s="45"/>
      <c r="C508" s="46">
        <v>0</v>
      </c>
      <c r="D508" s="46">
        <v>0</v>
      </c>
      <c r="E508" s="46">
        <v>0</v>
      </c>
      <c r="F508" s="46">
        <v>0</v>
      </c>
      <c r="G508" s="46">
        <v>0</v>
      </c>
      <c r="H508" s="46">
        <v>0</v>
      </c>
      <c r="I508" s="46">
        <v>0</v>
      </c>
      <c r="J508" s="46">
        <v>0</v>
      </c>
      <c r="K508" s="46">
        <v>0</v>
      </c>
      <c r="L508" s="46">
        <v>0</v>
      </c>
      <c r="M508" s="46">
        <v>0</v>
      </c>
      <c r="N508" s="46">
        <v>0</v>
      </c>
      <c r="O508" s="46">
        <v>0</v>
      </c>
      <c r="P508" s="46">
        <v>0</v>
      </c>
      <c r="Q508" s="46">
        <v>0</v>
      </c>
      <c r="R508" s="46">
        <v>0</v>
      </c>
      <c r="S508" s="46">
        <v>0</v>
      </c>
      <c r="T508" s="46">
        <v>0</v>
      </c>
      <c r="U508" s="46">
        <v>0</v>
      </c>
      <c r="V508" s="46">
        <v>0</v>
      </c>
      <c r="W508" s="46">
        <v>0</v>
      </c>
      <c r="X508" s="46">
        <v>0</v>
      </c>
      <c r="Y508" s="46">
        <v>0</v>
      </c>
      <c r="Z508" s="46">
        <v>0</v>
      </c>
      <c r="AA508" s="46">
        <v>0</v>
      </c>
      <c r="AB508" s="46">
        <v>0</v>
      </c>
      <c r="AC508" s="46">
        <v>0</v>
      </c>
      <c r="AD508" s="46">
        <v>0</v>
      </c>
    </row>
    <row r="509" spans="1:30" ht="13.5" thickBot="1" x14ac:dyDescent="0.25">
      <c r="A509" s="44" t="s">
        <v>35</v>
      </c>
      <c r="B509" s="45"/>
      <c r="C509" s="46">
        <v>30.950769393848216</v>
      </c>
      <c r="D509" s="46">
        <v>60.357345082899279</v>
      </c>
      <c r="E509" s="46">
        <v>63.658341257990834</v>
      </c>
      <c r="F509" s="46">
        <v>65.941639007560084</v>
      </c>
      <c r="G509" s="46">
        <v>70.090717203920221</v>
      </c>
      <c r="H509" s="46">
        <v>75.244446410090831</v>
      </c>
      <c r="I509" s="46">
        <v>80.659123930497913</v>
      </c>
      <c r="J509" s="46">
        <v>86.282560102294198</v>
      </c>
      <c r="K509" s="46">
        <v>92.467035149698916</v>
      </c>
      <c r="L509" s="46">
        <v>94.867759640674578</v>
      </c>
      <c r="M509" s="46">
        <v>100.81738120526647</v>
      </c>
      <c r="N509" s="46">
        <v>105.99389785139265</v>
      </c>
      <c r="O509" s="46">
        <v>107.85918928858435</v>
      </c>
      <c r="P509" s="46">
        <v>101.49481959305385</v>
      </c>
      <c r="Q509" s="46">
        <v>97.059657124183246</v>
      </c>
      <c r="R509" s="46">
        <v>116.84561269870125</v>
      </c>
      <c r="S509" s="46">
        <v>153.41411311058673</v>
      </c>
      <c r="T509" s="46">
        <v>104.35170158980243</v>
      </c>
      <c r="U509" s="46">
        <v>100.85478903342788</v>
      </c>
      <c r="V509" s="46">
        <v>110.34368309165384</v>
      </c>
      <c r="W509" s="46">
        <v>96.64367932652253</v>
      </c>
      <c r="X509" s="46">
        <v>100.89370740875881</v>
      </c>
      <c r="Y509" s="46">
        <v>97.107517147470546</v>
      </c>
      <c r="Z509" s="46">
        <v>98.613424372997528</v>
      </c>
      <c r="AA509" s="46">
        <v>99.773191517109765</v>
      </c>
      <c r="AB509" s="46">
        <v>104.50652969196582</v>
      </c>
      <c r="AC509" s="46">
        <v>107.90728521284035</v>
      </c>
      <c r="AD509" s="46">
        <v>109.10754802687975</v>
      </c>
    </row>
    <row r="510" spans="1:30" ht="13.5" thickBot="1" x14ac:dyDescent="0.25">
      <c r="A510" s="44" t="s">
        <v>36</v>
      </c>
      <c r="B510" s="45"/>
      <c r="C510" s="47">
        <v>0</v>
      </c>
      <c r="D510" s="47">
        <v>0</v>
      </c>
      <c r="E510" s="47">
        <v>0</v>
      </c>
      <c r="F510" s="47">
        <v>0</v>
      </c>
      <c r="G510" s="47">
        <v>0</v>
      </c>
      <c r="H510" s="47">
        <v>0</v>
      </c>
      <c r="I510" s="47">
        <v>0</v>
      </c>
      <c r="J510" s="47">
        <v>0</v>
      </c>
      <c r="K510" s="47">
        <v>0</v>
      </c>
      <c r="L510" s="47">
        <v>0</v>
      </c>
      <c r="M510" s="47">
        <v>0</v>
      </c>
      <c r="N510" s="47">
        <v>0</v>
      </c>
      <c r="O510" s="47">
        <v>0</v>
      </c>
      <c r="P510" s="47">
        <v>0</v>
      </c>
      <c r="Q510" s="47">
        <v>0</v>
      </c>
      <c r="R510" s="47">
        <v>0</v>
      </c>
      <c r="S510" s="47">
        <v>0</v>
      </c>
      <c r="T510" s="47">
        <v>0</v>
      </c>
      <c r="U510" s="47">
        <v>0</v>
      </c>
      <c r="V510" s="47">
        <v>0</v>
      </c>
      <c r="W510" s="47">
        <v>0</v>
      </c>
      <c r="X510" s="47">
        <v>0</v>
      </c>
      <c r="Y510" s="47">
        <v>0</v>
      </c>
      <c r="Z510" s="47">
        <v>0</v>
      </c>
      <c r="AA510" s="47">
        <v>0</v>
      </c>
      <c r="AB510" s="47">
        <v>0</v>
      </c>
      <c r="AC510" s="47">
        <v>0</v>
      </c>
      <c r="AD510" s="47">
        <v>0</v>
      </c>
    </row>
    <row r="511" spans="1:30" x14ac:dyDescent="0.2">
      <c r="A511" s="35"/>
      <c r="B511" s="36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ht="13.5" thickBot="1" x14ac:dyDescent="0.25">
      <c r="A512" s="38"/>
      <c r="B512" s="39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ht="13.5" thickBot="1" x14ac:dyDescent="0.25">
      <c r="A513" s="44" t="s">
        <v>39</v>
      </c>
      <c r="B513" s="45"/>
      <c r="C513" s="47">
        <f t="shared" ref="C513:AA513" si="13">C475+C480+C484+C498+C499+C508+C509+C510</f>
        <v>62.841193577333257</v>
      </c>
      <c r="D513" s="47">
        <f t="shared" si="13"/>
        <v>121.70704015750383</v>
      </c>
      <c r="E513" s="47">
        <f t="shared" si="13"/>
        <v>126.34210289073505</v>
      </c>
      <c r="F513" s="47">
        <f t="shared" si="13"/>
        <v>135.4883860752746</v>
      </c>
      <c r="G513" s="47">
        <f t="shared" si="13"/>
        <v>147.53143076835846</v>
      </c>
      <c r="H513" s="47">
        <f t="shared" si="13"/>
        <v>163.62706325373972</v>
      </c>
      <c r="I513" s="47">
        <f t="shared" si="13"/>
        <v>165.69866733302297</v>
      </c>
      <c r="J513" s="47">
        <f t="shared" si="13"/>
        <v>177.86559288122544</v>
      </c>
      <c r="K513" s="47">
        <f t="shared" si="13"/>
        <v>192.00894521042017</v>
      </c>
      <c r="L513" s="47">
        <f t="shared" si="13"/>
        <v>194.14051431311992</v>
      </c>
      <c r="M513" s="47">
        <f t="shared" si="13"/>
        <v>206.13143513084248</v>
      </c>
      <c r="N513" s="47">
        <f t="shared" si="13"/>
        <v>196.82163034090217</v>
      </c>
      <c r="O513" s="47">
        <f t="shared" si="13"/>
        <v>205.25442871863396</v>
      </c>
      <c r="P513" s="47">
        <f t="shared" si="13"/>
        <v>209.57505824988573</v>
      </c>
      <c r="Q513" s="47">
        <f t="shared" si="13"/>
        <v>214.64667961586338</v>
      </c>
      <c r="R513" s="47">
        <f t="shared" si="13"/>
        <v>261.22928297659109</v>
      </c>
      <c r="S513" s="47">
        <f t="shared" si="13"/>
        <v>275.73079993337421</v>
      </c>
      <c r="T513" s="47">
        <f t="shared" si="13"/>
        <v>273.4842004045783</v>
      </c>
      <c r="U513" s="47">
        <f t="shared" si="13"/>
        <v>261.58176672698721</v>
      </c>
      <c r="V513" s="47">
        <f t="shared" si="13"/>
        <v>230.76429338509541</v>
      </c>
      <c r="W513" s="47">
        <f t="shared" si="13"/>
        <v>227.21515276831758</v>
      </c>
      <c r="X513" s="47">
        <f t="shared" si="13"/>
        <v>245.65926100406924</v>
      </c>
      <c r="Y513" s="47">
        <f t="shared" si="13"/>
        <v>235.38896128356674</v>
      </c>
      <c r="Z513" s="47">
        <f t="shared" si="13"/>
        <v>244.76469466081801</v>
      </c>
      <c r="AA513" s="47">
        <f t="shared" si="13"/>
        <v>242.83359932955892</v>
      </c>
      <c r="AB513" s="47">
        <f>AB475+AB480+AB484+AB498+AB499+AB508+AB509+AB510</f>
        <v>252.02585900662078</v>
      </c>
      <c r="AC513" s="47">
        <f>AC475+AC480+AC484+AC498+AC499+AC508+AC509+AC510</f>
        <v>268.98737711990651</v>
      </c>
      <c r="AD513" s="47">
        <f>AD475+AD480+AD484+AD498+AD499+AD508+AD509+AD510</f>
        <v>273.67222698399621</v>
      </c>
    </row>
    <row r="515" spans="1:30" x14ac:dyDescent="0.2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</row>
    <row r="516" spans="1:30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</row>
    <row r="517" spans="1:30" ht="45.75" thickBot="1" x14ac:dyDescent="0.3">
      <c r="A517" s="50" t="s">
        <v>62</v>
      </c>
      <c r="B517" s="51" t="s">
        <v>63</v>
      </c>
      <c r="C517" s="3">
        <v>1990</v>
      </c>
      <c r="D517" s="3">
        <v>1991</v>
      </c>
      <c r="E517" s="3">
        <v>1992</v>
      </c>
      <c r="F517" s="3">
        <v>1993</v>
      </c>
      <c r="G517" s="3">
        <v>1994</v>
      </c>
      <c r="H517" s="3">
        <v>1995</v>
      </c>
      <c r="I517" s="3">
        <v>1996</v>
      </c>
      <c r="J517" s="3">
        <v>1997</v>
      </c>
      <c r="K517" s="3">
        <v>1998</v>
      </c>
      <c r="L517" s="3">
        <v>1999</v>
      </c>
      <c r="M517" s="3">
        <v>2000</v>
      </c>
      <c r="N517" s="3">
        <v>2001</v>
      </c>
      <c r="O517" s="3">
        <v>2002</v>
      </c>
      <c r="P517" s="3">
        <v>2003</v>
      </c>
      <c r="Q517" s="3">
        <v>2004</v>
      </c>
      <c r="R517" s="3">
        <v>2005</v>
      </c>
      <c r="S517" s="3">
        <v>2006</v>
      </c>
      <c r="T517" s="3">
        <v>2007</v>
      </c>
      <c r="U517" s="3">
        <v>2008</v>
      </c>
      <c r="V517" s="3">
        <v>2009</v>
      </c>
      <c r="W517" s="3">
        <v>2010</v>
      </c>
      <c r="X517" s="3">
        <v>2011</v>
      </c>
      <c r="Y517" s="3">
        <v>2012</v>
      </c>
      <c r="Z517" s="3">
        <v>2013</v>
      </c>
      <c r="AA517" s="3">
        <v>2014</v>
      </c>
      <c r="AB517" s="3">
        <v>2015</v>
      </c>
      <c r="AC517" s="3">
        <v>2016</v>
      </c>
      <c r="AD517" s="3">
        <v>2017</v>
      </c>
    </row>
    <row r="518" spans="1:30" x14ac:dyDescent="0.2">
      <c r="A518" s="5" t="s">
        <v>1</v>
      </c>
      <c r="B518" s="6"/>
      <c r="C518" s="7">
        <v>0</v>
      </c>
      <c r="D518" s="7">
        <v>0</v>
      </c>
      <c r="E518" s="7">
        <v>0</v>
      </c>
      <c r="F518" s="7">
        <v>0</v>
      </c>
      <c r="G518" s="7">
        <v>0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7">
        <v>0</v>
      </c>
      <c r="N518" s="7">
        <v>0</v>
      </c>
      <c r="O518" s="7">
        <v>0</v>
      </c>
      <c r="P518" s="7">
        <v>0</v>
      </c>
      <c r="Q518" s="7">
        <v>0</v>
      </c>
      <c r="R518" s="7">
        <v>0</v>
      </c>
      <c r="S518" s="7">
        <v>0</v>
      </c>
      <c r="T518" s="7">
        <v>0</v>
      </c>
      <c r="U518" s="7">
        <v>0</v>
      </c>
      <c r="V518" s="7">
        <v>0</v>
      </c>
      <c r="W518" s="7">
        <v>0</v>
      </c>
      <c r="X518" s="7">
        <v>0</v>
      </c>
      <c r="Y518" s="7">
        <v>0</v>
      </c>
      <c r="Z518" s="7">
        <v>0</v>
      </c>
      <c r="AA518" s="7">
        <v>0</v>
      </c>
      <c r="AB518" s="7">
        <v>0</v>
      </c>
      <c r="AC518" s="7">
        <v>0</v>
      </c>
      <c r="AD518" s="7">
        <v>0</v>
      </c>
    </row>
    <row r="519" spans="1:30" x14ac:dyDescent="0.2">
      <c r="A519" s="9" t="s">
        <v>2</v>
      </c>
      <c r="B519" s="10"/>
      <c r="C519" s="11">
        <v>0</v>
      </c>
      <c r="D519" s="11">
        <v>0</v>
      </c>
      <c r="E519" s="11">
        <v>0</v>
      </c>
      <c r="F519" s="11">
        <v>0</v>
      </c>
      <c r="G519" s="11">
        <v>0</v>
      </c>
      <c r="H519" s="11">
        <v>0</v>
      </c>
      <c r="I519" s="11">
        <v>0</v>
      </c>
      <c r="J519" s="11">
        <v>0</v>
      </c>
      <c r="K519" s="11">
        <v>0</v>
      </c>
      <c r="L519" s="11">
        <v>0</v>
      </c>
      <c r="M519" s="11">
        <v>0</v>
      </c>
      <c r="N519" s="11">
        <v>0</v>
      </c>
      <c r="O519" s="11">
        <v>0</v>
      </c>
      <c r="P519" s="11">
        <v>0</v>
      </c>
      <c r="Q519" s="11">
        <v>0</v>
      </c>
      <c r="R519" s="11">
        <v>0</v>
      </c>
      <c r="S519" s="11">
        <v>0</v>
      </c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11">
        <v>0</v>
      </c>
      <c r="AC519" s="11">
        <v>0</v>
      </c>
      <c r="AD519" s="11">
        <v>0</v>
      </c>
    </row>
    <row r="520" spans="1:30" x14ac:dyDescent="0.2">
      <c r="A520" s="12" t="s">
        <v>3</v>
      </c>
      <c r="B520" s="13"/>
      <c r="C520" s="14">
        <v>0</v>
      </c>
      <c r="D520" s="14">
        <v>0</v>
      </c>
      <c r="E520" s="14">
        <v>0</v>
      </c>
      <c r="F520" s="14">
        <v>0</v>
      </c>
      <c r="G520" s="14">
        <v>0</v>
      </c>
      <c r="H520" s="14">
        <v>0</v>
      </c>
      <c r="I520" s="14">
        <v>0</v>
      </c>
      <c r="J520" s="14">
        <v>0</v>
      </c>
      <c r="K520" s="14">
        <v>0</v>
      </c>
      <c r="L520" s="14">
        <v>0</v>
      </c>
      <c r="M520" s="14">
        <v>0</v>
      </c>
      <c r="N520" s="14">
        <v>0</v>
      </c>
      <c r="O520" s="14">
        <v>0</v>
      </c>
      <c r="P520" s="14">
        <v>0</v>
      </c>
      <c r="Q520" s="14">
        <v>0</v>
      </c>
      <c r="R520" s="14">
        <v>0</v>
      </c>
      <c r="S520" s="14">
        <v>0</v>
      </c>
      <c r="T520" s="14">
        <v>0</v>
      </c>
      <c r="U520" s="14">
        <v>0</v>
      </c>
      <c r="V520" s="14">
        <v>0</v>
      </c>
      <c r="W520" s="14">
        <v>0</v>
      </c>
      <c r="X520" s="14">
        <v>0</v>
      </c>
      <c r="Y520" s="14">
        <v>0</v>
      </c>
      <c r="Z520" s="14">
        <v>0</v>
      </c>
      <c r="AA520" s="14">
        <v>0</v>
      </c>
      <c r="AB520" s="14">
        <v>0</v>
      </c>
      <c r="AC520" s="14">
        <v>0</v>
      </c>
      <c r="AD520" s="14">
        <v>0</v>
      </c>
    </row>
    <row r="521" spans="1:30" x14ac:dyDescent="0.2">
      <c r="A521" s="12" t="s">
        <v>4</v>
      </c>
      <c r="B521" s="13"/>
      <c r="C521" s="14">
        <v>0</v>
      </c>
      <c r="D521" s="14">
        <v>0</v>
      </c>
      <c r="E521" s="14">
        <v>0</v>
      </c>
      <c r="F521" s="14">
        <v>0</v>
      </c>
      <c r="G521" s="14">
        <v>0</v>
      </c>
      <c r="H521" s="14">
        <v>0</v>
      </c>
      <c r="I521" s="14">
        <v>0</v>
      </c>
      <c r="J521" s="14">
        <v>0</v>
      </c>
      <c r="K521" s="14">
        <v>0</v>
      </c>
      <c r="L521" s="14">
        <v>0</v>
      </c>
      <c r="M521" s="14">
        <v>0</v>
      </c>
      <c r="N521" s="14">
        <v>0</v>
      </c>
      <c r="O521" s="14">
        <v>0</v>
      </c>
      <c r="P521" s="14">
        <v>0</v>
      </c>
      <c r="Q521" s="14">
        <v>0</v>
      </c>
      <c r="R521" s="14">
        <v>0</v>
      </c>
      <c r="S521" s="14">
        <v>0</v>
      </c>
      <c r="T521" s="14">
        <v>0</v>
      </c>
      <c r="U521" s="14">
        <v>0</v>
      </c>
      <c r="V521" s="14">
        <v>0</v>
      </c>
      <c r="W521" s="14">
        <v>0</v>
      </c>
      <c r="X521" s="14">
        <v>0</v>
      </c>
      <c r="Y521" s="14">
        <v>0</v>
      </c>
      <c r="Z521" s="14">
        <v>0</v>
      </c>
      <c r="AA521" s="14">
        <v>0</v>
      </c>
      <c r="AB521" s="14">
        <v>0</v>
      </c>
      <c r="AC521" s="14">
        <v>0</v>
      </c>
      <c r="AD521" s="14">
        <v>0</v>
      </c>
    </row>
    <row r="522" spans="1:30" ht="13.5" thickBot="1" x14ac:dyDescent="0.25">
      <c r="A522" s="15" t="s">
        <v>5</v>
      </c>
      <c r="B522" s="16"/>
      <c r="C522" s="17">
        <v>0</v>
      </c>
      <c r="D522" s="17">
        <v>0</v>
      </c>
      <c r="E522" s="17">
        <v>0</v>
      </c>
      <c r="F522" s="17">
        <v>0</v>
      </c>
      <c r="G522" s="17">
        <v>0</v>
      </c>
      <c r="H522" s="17">
        <v>0</v>
      </c>
      <c r="I522" s="17">
        <v>0</v>
      </c>
      <c r="J522" s="17">
        <v>0</v>
      </c>
      <c r="K522" s="17">
        <v>0</v>
      </c>
      <c r="L522" s="17">
        <v>0</v>
      </c>
      <c r="M522" s="17">
        <v>0</v>
      </c>
      <c r="N522" s="17">
        <v>0</v>
      </c>
      <c r="O522" s="17">
        <v>0</v>
      </c>
      <c r="P522" s="17">
        <v>0</v>
      </c>
      <c r="Q522" s="17">
        <v>0</v>
      </c>
      <c r="R522" s="17">
        <v>0</v>
      </c>
      <c r="S522" s="17">
        <v>0</v>
      </c>
      <c r="T522" s="17">
        <v>0</v>
      </c>
      <c r="U522" s="17">
        <v>0</v>
      </c>
      <c r="V522" s="17">
        <v>0</v>
      </c>
      <c r="W522" s="17">
        <v>0</v>
      </c>
      <c r="X522" s="17">
        <v>0</v>
      </c>
      <c r="Y522" s="17">
        <v>0</v>
      </c>
      <c r="Z522" s="17">
        <v>0</v>
      </c>
      <c r="AA522" s="17">
        <v>0</v>
      </c>
      <c r="AB522" s="17">
        <v>0</v>
      </c>
      <c r="AC522" s="17">
        <v>0</v>
      </c>
      <c r="AD522" s="17">
        <v>0</v>
      </c>
    </row>
    <row r="523" spans="1:30" x14ac:dyDescent="0.2">
      <c r="A523" s="18" t="s">
        <v>6</v>
      </c>
      <c r="B523" s="19"/>
      <c r="C523" s="20">
        <v>0</v>
      </c>
      <c r="D523" s="20">
        <v>0</v>
      </c>
      <c r="E523" s="20">
        <v>0</v>
      </c>
      <c r="F523" s="20">
        <v>0</v>
      </c>
      <c r="G523" s="20">
        <v>0</v>
      </c>
      <c r="H523" s="20">
        <v>0</v>
      </c>
      <c r="I523" s="20">
        <v>0</v>
      </c>
      <c r="J523" s="20">
        <v>0</v>
      </c>
      <c r="K523" s="20">
        <v>0</v>
      </c>
      <c r="L523" s="20">
        <v>0</v>
      </c>
      <c r="M523" s="20">
        <v>0</v>
      </c>
      <c r="N523" s="20">
        <v>0</v>
      </c>
      <c r="O523" s="20">
        <v>0</v>
      </c>
      <c r="P523" s="20">
        <v>0</v>
      </c>
      <c r="Q523" s="20">
        <v>0</v>
      </c>
      <c r="R523" s="20">
        <v>0</v>
      </c>
      <c r="S523" s="20">
        <v>0</v>
      </c>
      <c r="T523" s="20">
        <v>0</v>
      </c>
      <c r="U523" s="20">
        <v>0</v>
      </c>
      <c r="V523" s="20">
        <v>0</v>
      </c>
      <c r="W523" s="20">
        <v>0</v>
      </c>
      <c r="X523" s="20">
        <v>0</v>
      </c>
      <c r="Y523" s="20">
        <v>0</v>
      </c>
      <c r="Z523" s="20">
        <v>0</v>
      </c>
      <c r="AA523" s="20">
        <v>0</v>
      </c>
      <c r="AB523" s="20">
        <v>0</v>
      </c>
      <c r="AC523" s="20">
        <v>0</v>
      </c>
      <c r="AD523" s="20">
        <v>0</v>
      </c>
    </row>
    <row r="524" spans="1:30" x14ac:dyDescent="0.2">
      <c r="A524" s="9" t="s">
        <v>7</v>
      </c>
      <c r="B524" s="10"/>
      <c r="C524" s="11">
        <v>0</v>
      </c>
      <c r="D524" s="11">
        <v>0</v>
      </c>
      <c r="E524" s="11">
        <v>0</v>
      </c>
      <c r="F524" s="11">
        <v>0</v>
      </c>
      <c r="G524" s="11">
        <v>0</v>
      </c>
      <c r="H524" s="11">
        <v>0</v>
      </c>
      <c r="I524" s="11">
        <v>0</v>
      </c>
      <c r="J524" s="11">
        <v>0</v>
      </c>
      <c r="K524" s="11">
        <v>0</v>
      </c>
      <c r="L524" s="11">
        <v>0</v>
      </c>
      <c r="M524" s="11">
        <v>0</v>
      </c>
      <c r="N524" s="11">
        <v>0</v>
      </c>
      <c r="O524" s="11">
        <v>0</v>
      </c>
      <c r="P524" s="11">
        <v>0</v>
      </c>
      <c r="Q524" s="11">
        <v>0</v>
      </c>
      <c r="R524" s="11">
        <v>0</v>
      </c>
      <c r="S524" s="11">
        <v>0</v>
      </c>
      <c r="T524" s="11">
        <v>0</v>
      </c>
      <c r="U524" s="11">
        <v>0</v>
      </c>
      <c r="V524" s="11">
        <v>0</v>
      </c>
      <c r="W524" s="11">
        <v>0</v>
      </c>
      <c r="X524" s="11">
        <v>0</v>
      </c>
      <c r="Y524" s="11">
        <v>0</v>
      </c>
      <c r="Z524" s="11">
        <v>0</v>
      </c>
      <c r="AA524" s="11">
        <v>0</v>
      </c>
      <c r="AB524" s="11">
        <v>0</v>
      </c>
      <c r="AC524" s="11">
        <v>0</v>
      </c>
      <c r="AD524" s="11">
        <v>0</v>
      </c>
    </row>
    <row r="525" spans="1:30" x14ac:dyDescent="0.2">
      <c r="A525" s="9" t="s">
        <v>8</v>
      </c>
      <c r="B525" s="10"/>
      <c r="C525" s="11">
        <v>0</v>
      </c>
      <c r="D525" s="11">
        <v>0</v>
      </c>
      <c r="E525" s="11">
        <v>0</v>
      </c>
      <c r="F525" s="11">
        <v>0</v>
      </c>
      <c r="G525" s="11">
        <v>0</v>
      </c>
      <c r="H525" s="11">
        <v>0</v>
      </c>
      <c r="I525" s="11">
        <v>0</v>
      </c>
      <c r="J525" s="11">
        <v>0</v>
      </c>
      <c r="K525" s="11">
        <v>0</v>
      </c>
      <c r="L525" s="11">
        <v>0</v>
      </c>
      <c r="M525" s="11">
        <v>0</v>
      </c>
      <c r="N525" s="11">
        <v>0</v>
      </c>
      <c r="O525" s="11">
        <v>0</v>
      </c>
      <c r="P525" s="11">
        <v>0</v>
      </c>
      <c r="Q525" s="11">
        <v>0</v>
      </c>
      <c r="R525" s="11">
        <v>0</v>
      </c>
      <c r="S525" s="11">
        <v>0</v>
      </c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11">
        <v>0</v>
      </c>
      <c r="AC525" s="11">
        <v>0</v>
      </c>
      <c r="AD525" s="11">
        <v>0</v>
      </c>
    </row>
    <row r="526" spans="1:30" ht="13.5" thickBot="1" x14ac:dyDescent="0.25">
      <c r="A526" s="15" t="s">
        <v>9</v>
      </c>
      <c r="B526" s="16"/>
      <c r="C526" s="17">
        <v>0</v>
      </c>
      <c r="D526" s="17">
        <v>0</v>
      </c>
      <c r="E526" s="17">
        <v>0</v>
      </c>
      <c r="F526" s="17">
        <v>0</v>
      </c>
      <c r="G526" s="17">
        <v>0</v>
      </c>
      <c r="H526" s="17">
        <v>0</v>
      </c>
      <c r="I526" s="17">
        <v>0</v>
      </c>
      <c r="J526" s="17">
        <v>0</v>
      </c>
      <c r="K526" s="17">
        <v>0</v>
      </c>
      <c r="L526" s="17">
        <v>0</v>
      </c>
      <c r="M526" s="17">
        <v>0</v>
      </c>
      <c r="N526" s="17">
        <v>0</v>
      </c>
      <c r="O526" s="17">
        <v>0</v>
      </c>
      <c r="P526" s="17">
        <v>0</v>
      </c>
      <c r="Q526" s="17">
        <v>0</v>
      </c>
      <c r="R526" s="17">
        <v>0</v>
      </c>
      <c r="S526" s="17">
        <v>0</v>
      </c>
      <c r="T526" s="17">
        <v>0</v>
      </c>
      <c r="U526" s="17">
        <v>0</v>
      </c>
      <c r="V526" s="17">
        <v>0</v>
      </c>
      <c r="W526" s="17">
        <v>0</v>
      </c>
      <c r="X526" s="17">
        <v>0</v>
      </c>
      <c r="Y526" s="17">
        <v>0</v>
      </c>
      <c r="Z526" s="17">
        <v>0</v>
      </c>
      <c r="AA526" s="17">
        <v>0</v>
      </c>
      <c r="AB526" s="17">
        <v>0</v>
      </c>
      <c r="AC526" s="17">
        <v>0</v>
      </c>
      <c r="AD526" s="17">
        <v>0</v>
      </c>
    </row>
    <row r="527" spans="1:30" x14ac:dyDescent="0.2">
      <c r="A527" s="5" t="s">
        <v>10</v>
      </c>
      <c r="B527" s="6"/>
      <c r="C527" s="7">
        <v>9.7547277468913123</v>
      </c>
      <c r="D527" s="7">
        <v>3.9050852327465839</v>
      </c>
      <c r="E527" s="7">
        <v>4.1235201067448592</v>
      </c>
      <c r="F527" s="7">
        <v>4.1789087815362098</v>
      </c>
      <c r="G527" s="7">
        <v>4.908055850485928</v>
      </c>
      <c r="H527" s="7">
        <v>5.055735035319076</v>
      </c>
      <c r="I527" s="7">
        <v>4.5146795155710411</v>
      </c>
      <c r="J527" s="7">
        <v>4.7544996380575748</v>
      </c>
      <c r="K527" s="7">
        <v>4.8973689543983872</v>
      </c>
      <c r="L527" s="7">
        <v>5.2409309629206664</v>
      </c>
      <c r="M527" s="7">
        <v>5.5217358232173588</v>
      </c>
      <c r="N527" s="7">
        <v>4.347714631185978</v>
      </c>
      <c r="O527" s="7">
        <v>3.7542762927131488</v>
      </c>
      <c r="P527" s="7">
        <v>3.2999472903837637</v>
      </c>
      <c r="Q527" s="7">
        <v>2.7384079562039436</v>
      </c>
      <c r="R527" s="7">
        <v>4.5731562294946659</v>
      </c>
      <c r="S527" s="7">
        <v>3.9998223768135155</v>
      </c>
      <c r="T527" s="7">
        <v>2.6920204321584897</v>
      </c>
      <c r="U527" s="7">
        <v>7.8302570792414841</v>
      </c>
      <c r="V527" s="7">
        <v>4.2740456568834642</v>
      </c>
      <c r="W527" s="7">
        <v>4.7303739293549043</v>
      </c>
      <c r="X527" s="7">
        <v>4.2926096199323664</v>
      </c>
      <c r="Y527" s="7">
        <v>4.0928677533648337</v>
      </c>
      <c r="Z527" s="7">
        <v>4.7095940434602159</v>
      </c>
      <c r="AA527" s="7">
        <v>4.2178085720351435</v>
      </c>
      <c r="AB527" s="7">
        <v>4.2806376030943323</v>
      </c>
      <c r="AC527" s="7">
        <v>4.5481571735970263</v>
      </c>
      <c r="AD527" s="7">
        <v>4.6971729461049003</v>
      </c>
    </row>
    <row r="528" spans="1:30" x14ac:dyDescent="0.2">
      <c r="A528" s="9" t="s">
        <v>11</v>
      </c>
      <c r="B528" s="10"/>
      <c r="C528" s="11">
        <v>0</v>
      </c>
      <c r="D528" s="11">
        <v>0</v>
      </c>
      <c r="E528" s="11">
        <v>0</v>
      </c>
      <c r="F528" s="11">
        <v>0</v>
      </c>
      <c r="G528" s="11">
        <v>0</v>
      </c>
      <c r="H528" s="11">
        <v>0</v>
      </c>
      <c r="I528" s="11">
        <v>0</v>
      </c>
      <c r="J528" s="11">
        <v>0</v>
      </c>
      <c r="K528" s="11">
        <v>0</v>
      </c>
      <c r="L528" s="11">
        <v>0</v>
      </c>
      <c r="M528" s="11">
        <v>0</v>
      </c>
      <c r="N528" s="11">
        <v>0</v>
      </c>
      <c r="O528" s="11">
        <v>0</v>
      </c>
      <c r="P528" s="11">
        <v>0</v>
      </c>
      <c r="Q528" s="11">
        <v>0</v>
      </c>
      <c r="R528" s="11">
        <v>0</v>
      </c>
      <c r="S528" s="11">
        <v>0</v>
      </c>
      <c r="T528" s="11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0</v>
      </c>
      <c r="Z528" s="11">
        <v>0</v>
      </c>
      <c r="AA528" s="11">
        <v>0</v>
      </c>
      <c r="AB528" s="11">
        <v>0</v>
      </c>
      <c r="AC528" s="11">
        <v>0</v>
      </c>
      <c r="AD528" s="11">
        <v>0</v>
      </c>
    </row>
    <row r="529" spans="1:30" x14ac:dyDescent="0.2">
      <c r="A529" s="22" t="s">
        <v>12</v>
      </c>
      <c r="B529" s="23"/>
      <c r="C529" s="24">
        <v>0</v>
      </c>
      <c r="D529" s="24">
        <v>0</v>
      </c>
      <c r="E529" s="24">
        <v>0</v>
      </c>
      <c r="F529" s="24">
        <v>0</v>
      </c>
      <c r="G529" s="24">
        <v>0</v>
      </c>
      <c r="H529" s="24">
        <v>0</v>
      </c>
      <c r="I529" s="24">
        <v>0</v>
      </c>
      <c r="J529" s="24">
        <v>0</v>
      </c>
      <c r="K529" s="24">
        <v>0</v>
      </c>
      <c r="L529" s="24">
        <v>0</v>
      </c>
      <c r="M529" s="24">
        <v>0</v>
      </c>
      <c r="N529" s="24">
        <v>0</v>
      </c>
      <c r="O529" s="24">
        <v>0</v>
      </c>
      <c r="P529" s="24">
        <v>0</v>
      </c>
      <c r="Q529" s="24">
        <v>0</v>
      </c>
      <c r="R529" s="24">
        <v>0</v>
      </c>
      <c r="S529" s="24">
        <v>0</v>
      </c>
      <c r="T529" s="24">
        <v>0</v>
      </c>
      <c r="U529" s="24">
        <v>0</v>
      </c>
      <c r="V529" s="24">
        <v>0</v>
      </c>
      <c r="W529" s="24">
        <v>0</v>
      </c>
      <c r="X529" s="24">
        <v>0</v>
      </c>
      <c r="Y529" s="24">
        <v>0</v>
      </c>
      <c r="Z529" s="24">
        <v>0</v>
      </c>
      <c r="AA529" s="24">
        <v>0</v>
      </c>
      <c r="AB529" s="24">
        <v>0</v>
      </c>
      <c r="AC529" s="24">
        <v>0</v>
      </c>
      <c r="AD529" s="24">
        <v>0</v>
      </c>
    </row>
    <row r="530" spans="1:30" x14ac:dyDescent="0.2">
      <c r="A530" s="12" t="s">
        <v>13</v>
      </c>
      <c r="B530" s="13"/>
      <c r="C530" s="14">
        <v>0</v>
      </c>
      <c r="D530" s="14">
        <v>0</v>
      </c>
      <c r="E530" s="14">
        <v>0</v>
      </c>
      <c r="F530" s="14">
        <v>0</v>
      </c>
      <c r="G530" s="14">
        <v>0</v>
      </c>
      <c r="H530" s="14">
        <v>0</v>
      </c>
      <c r="I530" s="14">
        <v>0</v>
      </c>
      <c r="J530" s="14">
        <v>0</v>
      </c>
      <c r="K530" s="14">
        <v>0</v>
      </c>
      <c r="L530" s="14">
        <v>0</v>
      </c>
      <c r="M530" s="14">
        <v>0</v>
      </c>
      <c r="N530" s="14">
        <v>0</v>
      </c>
      <c r="O530" s="14">
        <v>0</v>
      </c>
      <c r="P530" s="14">
        <v>0</v>
      </c>
      <c r="Q530" s="14">
        <v>0</v>
      </c>
      <c r="R530" s="14">
        <v>0</v>
      </c>
      <c r="S530" s="14">
        <v>0</v>
      </c>
      <c r="T530" s="14">
        <v>0</v>
      </c>
      <c r="U530" s="14">
        <v>0</v>
      </c>
      <c r="V530" s="14">
        <v>0</v>
      </c>
      <c r="W530" s="14">
        <v>0</v>
      </c>
      <c r="X530" s="14">
        <v>0</v>
      </c>
      <c r="Y530" s="14">
        <v>0</v>
      </c>
      <c r="Z530" s="14">
        <v>0</v>
      </c>
      <c r="AA530" s="14">
        <v>0</v>
      </c>
      <c r="AB530" s="14">
        <v>0</v>
      </c>
      <c r="AC530" s="14">
        <v>0</v>
      </c>
      <c r="AD530" s="14">
        <v>0</v>
      </c>
    </row>
    <row r="531" spans="1:30" x14ac:dyDescent="0.2">
      <c r="A531" s="9" t="s">
        <v>14</v>
      </c>
      <c r="B531" s="10"/>
      <c r="C531" s="11">
        <v>0.13834281621162403</v>
      </c>
      <c r="D531" s="11">
        <v>4.9063178116861034E-2</v>
      </c>
      <c r="E531" s="11">
        <v>4.6177108815869207E-2</v>
      </c>
      <c r="F531" s="11">
        <v>5.194924741785286E-2</v>
      </c>
      <c r="G531" s="11">
        <v>8.9468148330746594E-2</v>
      </c>
      <c r="H531" s="11">
        <v>0.11544277203967303</v>
      </c>
      <c r="I531" s="11">
        <v>0.15584774225355857</v>
      </c>
      <c r="J531" s="11">
        <v>0.17027808875851771</v>
      </c>
      <c r="K531" s="11">
        <v>0.2020248510694278</v>
      </c>
      <c r="L531" s="11">
        <v>0.25686016778827248</v>
      </c>
      <c r="M531" s="11">
        <v>0.24531589058430517</v>
      </c>
      <c r="N531" s="11">
        <v>0.20072007163532504</v>
      </c>
      <c r="O531" s="11">
        <v>0.17602932809105623</v>
      </c>
      <c r="P531" s="11">
        <v>0.1685111057115263</v>
      </c>
      <c r="Q531" s="11">
        <v>0.13139114508975186</v>
      </c>
      <c r="R531" s="11">
        <v>0.71767285004446202</v>
      </c>
      <c r="S531" s="11">
        <v>0.50100894489617687</v>
      </c>
      <c r="T531" s="11">
        <v>0</v>
      </c>
      <c r="U531" s="11">
        <v>1.0000357435902012</v>
      </c>
      <c r="V531" s="11">
        <v>0.45375322882440577</v>
      </c>
      <c r="W531" s="11">
        <v>0.35542430577747691</v>
      </c>
      <c r="X531" s="11">
        <v>0.28092775049446589</v>
      </c>
      <c r="Y531" s="11">
        <v>0.24009124224017564</v>
      </c>
      <c r="Z531" s="11">
        <v>0.24836885929018715</v>
      </c>
      <c r="AA531" s="11">
        <v>0.23535125089795145</v>
      </c>
      <c r="AB531" s="11">
        <v>0.27247047806471086</v>
      </c>
      <c r="AC531" s="11">
        <v>0.2867742005303161</v>
      </c>
      <c r="AD531" s="11">
        <v>0.27185609141067579</v>
      </c>
    </row>
    <row r="532" spans="1:30" x14ac:dyDescent="0.2">
      <c r="A532" s="12" t="s">
        <v>15</v>
      </c>
      <c r="B532" s="13"/>
      <c r="C532" s="14">
        <v>0</v>
      </c>
      <c r="D532" s="14">
        <v>0</v>
      </c>
      <c r="E532" s="14">
        <v>0</v>
      </c>
      <c r="F532" s="14">
        <v>0</v>
      </c>
      <c r="G532" s="14">
        <v>0</v>
      </c>
      <c r="H532" s="14">
        <v>0</v>
      </c>
      <c r="I532" s="14">
        <v>0</v>
      </c>
      <c r="J532" s="14">
        <v>0</v>
      </c>
      <c r="K532" s="14">
        <v>0</v>
      </c>
      <c r="L532" s="14">
        <v>0</v>
      </c>
      <c r="M532" s="14">
        <v>0</v>
      </c>
      <c r="N532" s="14">
        <v>0</v>
      </c>
      <c r="O532" s="14">
        <v>0</v>
      </c>
      <c r="P532" s="14">
        <v>0</v>
      </c>
      <c r="Q532" s="14">
        <v>0</v>
      </c>
      <c r="R532" s="14">
        <v>0</v>
      </c>
      <c r="S532" s="14">
        <v>0</v>
      </c>
      <c r="T532" s="14">
        <v>0</v>
      </c>
      <c r="U532" s="14">
        <v>0</v>
      </c>
      <c r="V532" s="14">
        <v>0</v>
      </c>
      <c r="W532" s="14">
        <v>0</v>
      </c>
      <c r="X532" s="14">
        <v>0</v>
      </c>
      <c r="Y532" s="14">
        <v>0</v>
      </c>
      <c r="Z532" s="14">
        <v>0</v>
      </c>
      <c r="AA532" s="14">
        <v>0</v>
      </c>
      <c r="AB532" s="14">
        <v>0</v>
      </c>
      <c r="AC532" s="14">
        <v>0</v>
      </c>
      <c r="AD532" s="14">
        <v>0</v>
      </c>
    </row>
    <row r="533" spans="1:30" x14ac:dyDescent="0.2">
      <c r="A533" s="12" t="s">
        <v>16</v>
      </c>
      <c r="B533" s="13"/>
      <c r="C533" s="14">
        <v>3.4528137662207863</v>
      </c>
      <c r="D533" s="14">
        <v>1.0885529015257329</v>
      </c>
      <c r="E533" s="14">
        <v>1.3100333620093234</v>
      </c>
      <c r="F533" s="14">
        <v>1.3376342704586464</v>
      </c>
      <c r="G533" s="14">
        <v>1.7099099380800007</v>
      </c>
      <c r="H533" s="14">
        <v>1.5921011825036229</v>
      </c>
      <c r="I533" s="14">
        <v>1.4904490562634338</v>
      </c>
      <c r="J533" s="14">
        <v>1.6338391416221112</v>
      </c>
      <c r="K533" s="14">
        <v>1.6156629336188983</v>
      </c>
      <c r="L533" s="14">
        <v>1.7245278408127431</v>
      </c>
      <c r="M533" s="14">
        <v>1.8387782911186512</v>
      </c>
      <c r="N533" s="14">
        <v>1.1300694765882642</v>
      </c>
      <c r="O533" s="14">
        <v>0.86883441090710989</v>
      </c>
      <c r="P533" s="14">
        <v>0.66600851669782746</v>
      </c>
      <c r="Q533" s="14">
        <v>0.52754104216040631</v>
      </c>
      <c r="R533" s="14">
        <v>0.73031997147726757</v>
      </c>
      <c r="S533" s="14">
        <v>0.49944778944334361</v>
      </c>
      <c r="T533" s="14">
        <v>0</v>
      </c>
      <c r="U533" s="14">
        <v>0.86545215959342747</v>
      </c>
      <c r="V533" s="14">
        <v>0.39989557415582033</v>
      </c>
      <c r="W533" s="14">
        <v>0.3023614710237727</v>
      </c>
      <c r="X533" s="14">
        <v>8.0465169417251473E-2</v>
      </c>
      <c r="Y533" s="14">
        <v>7.1105085953284089E-2</v>
      </c>
      <c r="Z533" s="14">
        <v>0.15777031456064736</v>
      </c>
      <c r="AA533" s="14">
        <v>0.11829129745301448</v>
      </c>
      <c r="AB533" s="14">
        <v>0.11787353074579768</v>
      </c>
      <c r="AC533" s="14">
        <v>0.10683098234271986</v>
      </c>
      <c r="AD533" s="14">
        <v>0.14531877826093051</v>
      </c>
    </row>
    <row r="534" spans="1:30" x14ac:dyDescent="0.2">
      <c r="A534" s="12" t="s">
        <v>17</v>
      </c>
      <c r="B534" s="13"/>
      <c r="C534" s="14">
        <v>3.7012995634322028</v>
      </c>
      <c r="D534" s="14">
        <v>1.1915473353197645</v>
      </c>
      <c r="E534" s="14">
        <v>1.16068804246432</v>
      </c>
      <c r="F534" s="14">
        <v>1.2134034458754857</v>
      </c>
      <c r="G534" s="14">
        <v>1.2871577409219848</v>
      </c>
      <c r="H534" s="14">
        <v>1.2708395936965735</v>
      </c>
      <c r="I534" s="14">
        <v>1.2412946064846215</v>
      </c>
      <c r="J534" s="14">
        <v>1.2516614872082354</v>
      </c>
      <c r="K534" s="14">
        <v>1.3604937321272699</v>
      </c>
      <c r="L534" s="14">
        <v>1.4277896726094141</v>
      </c>
      <c r="M534" s="14">
        <v>1.5547220670189639</v>
      </c>
      <c r="N534" s="14">
        <v>1.5628562915751594</v>
      </c>
      <c r="O534" s="14">
        <v>1.0370523393434079</v>
      </c>
      <c r="P534" s="14">
        <v>0.56041657063856731</v>
      </c>
      <c r="Q534" s="14">
        <v>7.9739553329212787E-2</v>
      </c>
      <c r="R534" s="14">
        <v>1.6779710301133288</v>
      </c>
      <c r="S534" s="14">
        <v>1.7542946347813122</v>
      </c>
      <c r="T534" s="14">
        <v>2.6328171105453517</v>
      </c>
      <c r="U534" s="14">
        <v>4.4670492914737441</v>
      </c>
      <c r="V534" s="14">
        <v>2.4879810661194477</v>
      </c>
      <c r="W534" s="14">
        <v>3.1906625398646713</v>
      </c>
      <c r="X534" s="14">
        <v>3.0862400187756531</v>
      </c>
      <c r="Y534" s="14">
        <v>2.9765021079040488</v>
      </c>
      <c r="Z534" s="14">
        <v>3.6052217502060078</v>
      </c>
      <c r="AA534" s="14">
        <v>3.2385390168177626</v>
      </c>
      <c r="AB534" s="14">
        <v>3.2875817041992925</v>
      </c>
      <c r="AC534" s="14">
        <v>3.5216870668151175</v>
      </c>
      <c r="AD534" s="14">
        <v>3.6241178834078576</v>
      </c>
    </row>
    <row r="535" spans="1:30" x14ac:dyDescent="0.2">
      <c r="A535" s="12" t="s">
        <v>18</v>
      </c>
      <c r="B535" s="13"/>
      <c r="C535" s="14">
        <v>2.4622716010266981</v>
      </c>
      <c r="D535" s="14">
        <v>1.5759218177842254</v>
      </c>
      <c r="E535" s="14">
        <v>1.6066215934553465</v>
      </c>
      <c r="F535" s="14">
        <v>1.5759218177842254</v>
      </c>
      <c r="G535" s="14">
        <v>1.8215200231531954</v>
      </c>
      <c r="H535" s="14">
        <v>2.077351487079206</v>
      </c>
      <c r="I535" s="14">
        <v>1.6270881105694275</v>
      </c>
      <c r="J535" s="14">
        <v>1.6987209204687104</v>
      </c>
      <c r="K535" s="14">
        <v>1.7191874375827914</v>
      </c>
      <c r="L535" s="14">
        <v>1.831753281710236</v>
      </c>
      <c r="M535" s="14">
        <v>1.8829195744954379</v>
      </c>
      <c r="N535" s="14">
        <v>1.4540687913872292</v>
      </c>
      <c r="O535" s="14">
        <v>1.6723602143715752</v>
      </c>
      <c r="P535" s="14">
        <v>1.9050110973358427</v>
      </c>
      <c r="Q535" s="14">
        <v>1.9997362156245726</v>
      </c>
      <c r="R535" s="14">
        <v>1.4471923778596081</v>
      </c>
      <c r="S535" s="14">
        <v>1.2450710076926825</v>
      </c>
      <c r="T535" s="14">
        <v>5.9203321613138002E-2</v>
      </c>
      <c r="U535" s="14">
        <v>1.4977198845841107</v>
      </c>
      <c r="V535" s="14">
        <v>0.93241578778379008</v>
      </c>
      <c r="W535" s="14">
        <v>0.88192561268898328</v>
      </c>
      <c r="X535" s="14">
        <v>0.84497668124499592</v>
      </c>
      <c r="Y535" s="14">
        <v>0.8051693172673251</v>
      </c>
      <c r="Z535" s="14">
        <v>0.69823311940337351</v>
      </c>
      <c r="AA535" s="14">
        <v>0.62562700686641548</v>
      </c>
      <c r="AB535" s="14">
        <v>0.60271189008453119</v>
      </c>
      <c r="AC535" s="14">
        <v>0.63286492390887317</v>
      </c>
      <c r="AD535" s="14">
        <v>0.65588019302543665</v>
      </c>
    </row>
    <row r="536" spans="1:30" x14ac:dyDescent="0.2">
      <c r="A536" s="22" t="s">
        <v>19</v>
      </c>
      <c r="B536" s="23"/>
      <c r="C536" s="24">
        <v>0</v>
      </c>
      <c r="D536" s="24">
        <v>0</v>
      </c>
      <c r="E536" s="24">
        <v>0</v>
      </c>
      <c r="F536" s="24">
        <v>0</v>
      </c>
      <c r="G536" s="24">
        <v>0</v>
      </c>
      <c r="H536" s="24">
        <v>0</v>
      </c>
      <c r="I536" s="24">
        <v>0</v>
      </c>
      <c r="J536" s="24">
        <v>0</v>
      </c>
      <c r="K536" s="24">
        <v>0</v>
      </c>
      <c r="L536" s="24">
        <v>0</v>
      </c>
      <c r="M536" s="24">
        <v>0</v>
      </c>
      <c r="N536" s="24">
        <v>0</v>
      </c>
      <c r="O536" s="24">
        <v>0</v>
      </c>
      <c r="P536" s="24">
        <v>0</v>
      </c>
      <c r="Q536" s="24">
        <v>0</v>
      </c>
      <c r="R536" s="24">
        <v>0</v>
      </c>
      <c r="S536" s="24">
        <v>0</v>
      </c>
      <c r="T536" s="24">
        <v>0</v>
      </c>
      <c r="U536" s="24">
        <v>0</v>
      </c>
      <c r="V536" s="24">
        <v>0</v>
      </c>
      <c r="W536" s="24">
        <v>0</v>
      </c>
      <c r="X536" s="24">
        <v>0</v>
      </c>
      <c r="Y536" s="24">
        <v>0</v>
      </c>
      <c r="Z536" s="24">
        <v>0</v>
      </c>
      <c r="AA536" s="24">
        <v>0</v>
      </c>
      <c r="AB536" s="24">
        <v>0</v>
      </c>
      <c r="AC536" s="24">
        <v>0</v>
      </c>
      <c r="AD536" s="24">
        <v>0</v>
      </c>
    </row>
    <row r="537" spans="1:30" x14ac:dyDescent="0.2">
      <c r="A537" s="12" t="s">
        <v>20</v>
      </c>
      <c r="B537" s="13"/>
      <c r="C537" s="26">
        <v>0</v>
      </c>
      <c r="D537" s="26">
        <v>0</v>
      </c>
      <c r="E537" s="26">
        <v>0</v>
      </c>
      <c r="F537" s="26">
        <v>0</v>
      </c>
      <c r="G537" s="26">
        <v>0</v>
      </c>
      <c r="H537" s="26">
        <v>0</v>
      </c>
      <c r="I537" s="26">
        <v>0</v>
      </c>
      <c r="J537" s="26">
        <v>0</v>
      </c>
      <c r="K537" s="26">
        <v>0</v>
      </c>
      <c r="L537" s="26">
        <v>0</v>
      </c>
      <c r="M537" s="26">
        <v>0</v>
      </c>
      <c r="N537" s="26">
        <v>0</v>
      </c>
      <c r="O537" s="26">
        <v>0</v>
      </c>
      <c r="P537" s="26">
        <v>0</v>
      </c>
      <c r="Q537" s="26">
        <v>0</v>
      </c>
      <c r="R537" s="26">
        <v>0</v>
      </c>
      <c r="S537" s="26">
        <v>0</v>
      </c>
      <c r="T537" s="26">
        <v>0</v>
      </c>
      <c r="U537" s="26">
        <v>0</v>
      </c>
      <c r="V537" s="26">
        <v>0</v>
      </c>
      <c r="W537" s="26">
        <v>0</v>
      </c>
      <c r="X537" s="26">
        <v>0</v>
      </c>
      <c r="Y537" s="26">
        <v>0</v>
      </c>
      <c r="Z537" s="26">
        <v>0</v>
      </c>
      <c r="AA537" s="26">
        <v>0</v>
      </c>
      <c r="AB537" s="26">
        <v>0</v>
      </c>
      <c r="AC537" s="26">
        <v>0</v>
      </c>
      <c r="AD537" s="26">
        <v>0</v>
      </c>
    </row>
    <row r="538" spans="1:30" x14ac:dyDescent="0.2">
      <c r="A538" s="9" t="s">
        <v>21</v>
      </c>
      <c r="B538" s="10"/>
      <c r="C538" s="11">
        <v>0</v>
      </c>
      <c r="D538" s="11">
        <v>0</v>
      </c>
      <c r="E538" s="11">
        <v>0</v>
      </c>
      <c r="F538" s="11">
        <v>0</v>
      </c>
      <c r="G538" s="11">
        <v>0</v>
      </c>
      <c r="H538" s="11">
        <v>0</v>
      </c>
      <c r="I538" s="11">
        <v>0</v>
      </c>
      <c r="J538" s="11">
        <v>0</v>
      </c>
      <c r="K538" s="11">
        <v>0</v>
      </c>
      <c r="L538" s="11">
        <v>0</v>
      </c>
      <c r="M538" s="11">
        <v>0</v>
      </c>
      <c r="N538" s="11">
        <v>0</v>
      </c>
      <c r="O538" s="11">
        <v>0</v>
      </c>
      <c r="P538" s="11">
        <v>0</v>
      </c>
      <c r="Q538" s="11">
        <v>0</v>
      </c>
      <c r="R538" s="11">
        <v>0</v>
      </c>
      <c r="S538" s="11">
        <v>0</v>
      </c>
      <c r="T538" s="11">
        <v>0</v>
      </c>
      <c r="U538" s="11">
        <v>0</v>
      </c>
      <c r="V538" s="11">
        <v>0</v>
      </c>
      <c r="W538" s="11">
        <v>0</v>
      </c>
      <c r="X538" s="11">
        <v>0</v>
      </c>
      <c r="Y538" s="11">
        <v>0</v>
      </c>
      <c r="Z538" s="11">
        <v>0</v>
      </c>
      <c r="AA538" s="11">
        <v>0</v>
      </c>
      <c r="AB538" s="11">
        <v>0</v>
      </c>
      <c r="AC538" s="11">
        <v>0</v>
      </c>
      <c r="AD538" s="11">
        <v>0</v>
      </c>
    </row>
    <row r="539" spans="1:30" x14ac:dyDescent="0.2">
      <c r="A539" s="27" t="s">
        <v>22</v>
      </c>
      <c r="B539" s="28"/>
      <c r="C539" s="29">
        <v>0</v>
      </c>
      <c r="D539" s="29">
        <v>0</v>
      </c>
      <c r="E539" s="29">
        <v>0</v>
      </c>
      <c r="F539" s="29">
        <v>0</v>
      </c>
      <c r="G539" s="29">
        <v>0</v>
      </c>
      <c r="H539" s="29">
        <v>0</v>
      </c>
      <c r="I539" s="29">
        <v>0</v>
      </c>
      <c r="J539" s="29">
        <v>0</v>
      </c>
      <c r="K539" s="29">
        <v>0</v>
      </c>
      <c r="L539" s="29">
        <v>0</v>
      </c>
      <c r="M539" s="29">
        <v>0</v>
      </c>
      <c r="N539" s="29">
        <v>0</v>
      </c>
      <c r="O539" s="29">
        <v>0</v>
      </c>
      <c r="P539" s="29">
        <v>0</v>
      </c>
      <c r="Q539" s="29">
        <v>0</v>
      </c>
      <c r="R539" s="29">
        <v>0</v>
      </c>
      <c r="S539" s="29">
        <v>0</v>
      </c>
      <c r="T539" s="29">
        <v>0</v>
      </c>
      <c r="U539" s="29">
        <v>0</v>
      </c>
      <c r="V539" s="29">
        <v>0</v>
      </c>
      <c r="W539" s="29">
        <v>0</v>
      </c>
      <c r="X539" s="29">
        <v>0</v>
      </c>
      <c r="Y539" s="29">
        <v>0</v>
      </c>
      <c r="Z539" s="29">
        <v>0</v>
      </c>
      <c r="AA539" s="29">
        <v>0</v>
      </c>
      <c r="AB539" s="29">
        <v>0</v>
      </c>
      <c r="AC539" s="29">
        <v>0</v>
      </c>
      <c r="AD539" s="29">
        <v>0</v>
      </c>
    </row>
    <row r="540" spans="1:30" ht="13.5" thickBot="1" x14ac:dyDescent="0.25">
      <c r="A540" s="15" t="s">
        <v>23</v>
      </c>
      <c r="B540" s="16"/>
      <c r="C540" s="17">
        <v>0</v>
      </c>
      <c r="D540" s="17">
        <v>0</v>
      </c>
      <c r="E540" s="17">
        <v>0</v>
      </c>
      <c r="F540" s="17">
        <v>0</v>
      </c>
      <c r="G540" s="17">
        <v>0</v>
      </c>
      <c r="H540" s="17">
        <v>0</v>
      </c>
      <c r="I540" s="17">
        <v>0</v>
      </c>
      <c r="J540" s="17">
        <v>0</v>
      </c>
      <c r="K540" s="17">
        <v>0</v>
      </c>
      <c r="L540" s="17">
        <v>0</v>
      </c>
      <c r="M540" s="17">
        <v>0</v>
      </c>
      <c r="N540" s="17">
        <v>0</v>
      </c>
      <c r="O540" s="17">
        <v>0</v>
      </c>
      <c r="P540" s="17">
        <v>0</v>
      </c>
      <c r="Q540" s="17">
        <v>0</v>
      </c>
      <c r="R540" s="17">
        <v>0</v>
      </c>
      <c r="S540" s="17">
        <v>0</v>
      </c>
      <c r="T540" s="17">
        <v>0</v>
      </c>
      <c r="U540" s="17">
        <v>0</v>
      </c>
      <c r="V540" s="17">
        <v>0</v>
      </c>
      <c r="W540" s="17">
        <v>0</v>
      </c>
      <c r="X540" s="17">
        <v>0</v>
      </c>
      <c r="Y540" s="17">
        <v>0</v>
      </c>
      <c r="Z540" s="17">
        <v>0</v>
      </c>
      <c r="AA540" s="17">
        <v>0</v>
      </c>
      <c r="AB540" s="17">
        <v>0</v>
      </c>
      <c r="AC540" s="17">
        <v>0</v>
      </c>
      <c r="AD540" s="17">
        <v>0</v>
      </c>
    </row>
    <row r="541" spans="1:30" ht="13.5" thickBot="1" x14ac:dyDescent="0.25">
      <c r="A541" s="30" t="s">
        <v>24</v>
      </c>
      <c r="B541" s="31"/>
      <c r="C541" s="32">
        <v>0</v>
      </c>
      <c r="D541" s="32">
        <v>0.26674651978584785</v>
      </c>
      <c r="E541" s="32">
        <v>0.49308798071448362</v>
      </c>
      <c r="F541" s="32">
        <v>0.82642971628648298</v>
      </c>
      <c r="G541" s="32">
        <v>1.0175614898022163</v>
      </c>
      <c r="H541" s="32">
        <v>1.3032612121590945</v>
      </c>
      <c r="I541" s="32">
        <v>1.5832018424164147</v>
      </c>
      <c r="J541" s="32">
        <v>1.881730018603524</v>
      </c>
      <c r="K541" s="32">
        <v>2.2682900311695811</v>
      </c>
      <c r="L541" s="32">
        <v>4.9371436892217568</v>
      </c>
      <c r="M541" s="32">
        <v>8.8107341687455136</v>
      </c>
      <c r="N541" s="32">
        <v>11.13514476782688</v>
      </c>
      <c r="O541" s="32">
        <v>9.7450787870713764</v>
      </c>
      <c r="P541" s="32">
        <v>8.6809863009323252</v>
      </c>
      <c r="Q541" s="32">
        <v>8.1821566541445137</v>
      </c>
      <c r="R541" s="32">
        <v>6.1716378302802273</v>
      </c>
      <c r="S541" s="32">
        <v>6.9214507697198915</v>
      </c>
      <c r="T541" s="32">
        <v>3.4599888356097628</v>
      </c>
      <c r="U541" s="32">
        <v>2.6637746458667388</v>
      </c>
      <c r="V541" s="32">
        <v>1.3555227120789211</v>
      </c>
      <c r="W541" s="32">
        <v>1.3966250911695641</v>
      </c>
      <c r="X541" s="32">
        <v>1.635678388276576</v>
      </c>
      <c r="Y541" s="32">
        <v>1.5584241694296164</v>
      </c>
      <c r="Z541" s="32">
        <v>1.5737797162046367</v>
      </c>
      <c r="AA541" s="32">
        <v>1.5919337267766032</v>
      </c>
      <c r="AB541" s="32">
        <v>1.6511447921267035</v>
      </c>
      <c r="AC541" s="32">
        <v>1.8158073273143323</v>
      </c>
      <c r="AD541" s="32">
        <v>1.8500689983412901</v>
      </c>
    </row>
    <row r="542" spans="1:30" x14ac:dyDescent="0.2">
      <c r="A542" s="5" t="s">
        <v>25</v>
      </c>
      <c r="B542" s="6"/>
      <c r="C542" s="7">
        <v>0</v>
      </c>
      <c r="D542" s="7">
        <v>0</v>
      </c>
      <c r="E542" s="7">
        <v>0</v>
      </c>
      <c r="F542" s="7">
        <v>0</v>
      </c>
      <c r="G542" s="7">
        <v>0</v>
      </c>
      <c r="H542" s="7">
        <v>0</v>
      </c>
      <c r="I542" s="7">
        <v>0</v>
      </c>
      <c r="J542" s="7">
        <v>0</v>
      </c>
      <c r="K542" s="7">
        <v>0</v>
      </c>
      <c r="L542" s="7">
        <v>0</v>
      </c>
      <c r="M542" s="7">
        <v>0</v>
      </c>
      <c r="N542" s="7">
        <v>0</v>
      </c>
      <c r="O542" s="7">
        <v>0</v>
      </c>
      <c r="P542" s="7">
        <v>0</v>
      </c>
      <c r="Q542" s="7">
        <v>0</v>
      </c>
      <c r="R542" s="7">
        <v>0</v>
      </c>
      <c r="S542" s="7">
        <v>0</v>
      </c>
      <c r="T542" s="7">
        <v>0</v>
      </c>
      <c r="U542" s="7">
        <v>0</v>
      </c>
      <c r="V542" s="7">
        <v>0</v>
      </c>
      <c r="W542" s="7">
        <v>0</v>
      </c>
      <c r="X542" s="7">
        <v>0</v>
      </c>
      <c r="Y542" s="7">
        <v>0</v>
      </c>
      <c r="Z542" s="7">
        <v>0</v>
      </c>
      <c r="AA542" s="7">
        <v>0</v>
      </c>
      <c r="AB542" s="7">
        <v>0</v>
      </c>
      <c r="AC542" s="7">
        <v>0</v>
      </c>
      <c r="AD542" s="7">
        <v>0</v>
      </c>
    </row>
    <row r="543" spans="1:30" x14ac:dyDescent="0.2">
      <c r="A543" s="27" t="s">
        <v>26</v>
      </c>
      <c r="B543" s="28"/>
      <c r="C543" s="29">
        <v>0</v>
      </c>
      <c r="D543" s="29">
        <v>0</v>
      </c>
      <c r="E543" s="29">
        <v>0</v>
      </c>
      <c r="F543" s="29">
        <v>0</v>
      </c>
      <c r="G543" s="29">
        <v>0</v>
      </c>
      <c r="H543" s="29">
        <v>0</v>
      </c>
      <c r="I543" s="29">
        <v>0</v>
      </c>
      <c r="J543" s="29">
        <v>0</v>
      </c>
      <c r="K543" s="29">
        <v>0</v>
      </c>
      <c r="L543" s="29">
        <v>0</v>
      </c>
      <c r="M543" s="29">
        <v>0</v>
      </c>
      <c r="N543" s="29">
        <v>0</v>
      </c>
      <c r="O543" s="29">
        <v>0</v>
      </c>
      <c r="P543" s="29">
        <v>0</v>
      </c>
      <c r="Q543" s="29">
        <v>0</v>
      </c>
      <c r="R543" s="29">
        <v>0</v>
      </c>
      <c r="S543" s="29">
        <v>0</v>
      </c>
      <c r="T543" s="29">
        <v>0</v>
      </c>
      <c r="U543" s="29">
        <v>0</v>
      </c>
      <c r="V543" s="29">
        <v>0</v>
      </c>
      <c r="W543" s="29">
        <v>0</v>
      </c>
      <c r="X543" s="29">
        <v>0</v>
      </c>
      <c r="Y543" s="29">
        <v>0</v>
      </c>
      <c r="Z543" s="29">
        <v>0</v>
      </c>
      <c r="AA543" s="29">
        <v>0</v>
      </c>
      <c r="AB543" s="29">
        <v>0</v>
      </c>
      <c r="AC543" s="29">
        <v>0</v>
      </c>
      <c r="AD543" s="29">
        <v>0</v>
      </c>
    </row>
    <row r="544" spans="1:30" x14ac:dyDescent="0.2">
      <c r="A544" s="12" t="s">
        <v>27</v>
      </c>
      <c r="B544" s="33"/>
      <c r="C544" s="14">
        <v>0</v>
      </c>
      <c r="D544" s="14">
        <v>0</v>
      </c>
      <c r="E544" s="14">
        <v>0</v>
      </c>
      <c r="F544" s="14">
        <v>0</v>
      </c>
      <c r="G544" s="14">
        <v>0</v>
      </c>
      <c r="H544" s="14">
        <v>0</v>
      </c>
      <c r="I544" s="14">
        <v>0</v>
      </c>
      <c r="J544" s="14">
        <v>0</v>
      </c>
      <c r="K544" s="14">
        <v>0</v>
      </c>
      <c r="L544" s="14">
        <v>0</v>
      </c>
      <c r="M544" s="14">
        <v>0</v>
      </c>
      <c r="N544" s="14">
        <v>0</v>
      </c>
      <c r="O544" s="14">
        <v>0</v>
      </c>
      <c r="P544" s="14">
        <v>0</v>
      </c>
      <c r="Q544" s="14">
        <v>0</v>
      </c>
      <c r="R544" s="14">
        <v>0</v>
      </c>
      <c r="S544" s="14">
        <v>0</v>
      </c>
      <c r="T544" s="14">
        <v>0</v>
      </c>
      <c r="U544" s="14">
        <v>0</v>
      </c>
      <c r="V544" s="14">
        <v>0</v>
      </c>
      <c r="W544" s="14">
        <v>0</v>
      </c>
      <c r="X544" s="14">
        <v>0</v>
      </c>
      <c r="Y544" s="14">
        <v>0</v>
      </c>
      <c r="Z544" s="14">
        <v>0</v>
      </c>
      <c r="AA544" s="14">
        <v>0</v>
      </c>
      <c r="AB544" s="14">
        <v>0</v>
      </c>
      <c r="AC544" s="14">
        <v>0</v>
      </c>
      <c r="AD544" s="14">
        <v>0</v>
      </c>
    </row>
    <row r="545" spans="1:30" x14ac:dyDescent="0.2">
      <c r="A545" s="12" t="s">
        <v>28</v>
      </c>
      <c r="B545" s="13"/>
      <c r="C545" s="14">
        <v>0</v>
      </c>
      <c r="D545" s="14">
        <v>0</v>
      </c>
      <c r="E545" s="14">
        <v>0</v>
      </c>
      <c r="F545" s="14">
        <v>0</v>
      </c>
      <c r="G545" s="14">
        <v>0</v>
      </c>
      <c r="H545" s="14">
        <v>0</v>
      </c>
      <c r="I545" s="14">
        <v>0</v>
      </c>
      <c r="J545" s="14">
        <v>0</v>
      </c>
      <c r="K545" s="14">
        <v>0</v>
      </c>
      <c r="L545" s="14">
        <v>0</v>
      </c>
      <c r="M545" s="14">
        <v>0</v>
      </c>
      <c r="N545" s="14">
        <v>0</v>
      </c>
      <c r="O545" s="14">
        <v>0</v>
      </c>
      <c r="P545" s="14">
        <v>0</v>
      </c>
      <c r="Q545" s="14">
        <v>0</v>
      </c>
      <c r="R545" s="14">
        <v>0</v>
      </c>
      <c r="S545" s="14">
        <v>0</v>
      </c>
      <c r="T545" s="14">
        <v>0</v>
      </c>
      <c r="U545" s="14">
        <v>0</v>
      </c>
      <c r="V545" s="14">
        <v>0</v>
      </c>
      <c r="W545" s="14">
        <v>0</v>
      </c>
      <c r="X545" s="14">
        <v>0</v>
      </c>
      <c r="Y545" s="14">
        <v>0</v>
      </c>
      <c r="Z545" s="14">
        <v>0</v>
      </c>
      <c r="AA545" s="14">
        <v>0</v>
      </c>
      <c r="AB545" s="14">
        <v>0</v>
      </c>
      <c r="AC545" s="14">
        <v>0</v>
      </c>
      <c r="AD545" s="14">
        <v>0</v>
      </c>
    </row>
    <row r="546" spans="1:30" x14ac:dyDescent="0.2">
      <c r="A546" s="12" t="s">
        <v>29</v>
      </c>
      <c r="B546" s="13"/>
      <c r="C546" s="14">
        <v>0</v>
      </c>
      <c r="D546" s="14">
        <v>0</v>
      </c>
      <c r="E546" s="14">
        <v>0</v>
      </c>
      <c r="F546" s="14">
        <v>0</v>
      </c>
      <c r="G546" s="14">
        <v>0</v>
      </c>
      <c r="H546" s="14">
        <v>0</v>
      </c>
      <c r="I546" s="14">
        <v>0</v>
      </c>
      <c r="J546" s="14">
        <v>0</v>
      </c>
      <c r="K546" s="14">
        <v>0</v>
      </c>
      <c r="L546" s="14">
        <v>0</v>
      </c>
      <c r="M546" s="14">
        <v>0</v>
      </c>
      <c r="N546" s="14">
        <v>0</v>
      </c>
      <c r="O546" s="14">
        <v>0</v>
      </c>
      <c r="P546" s="14">
        <v>0</v>
      </c>
      <c r="Q546" s="14">
        <v>0</v>
      </c>
      <c r="R546" s="14">
        <v>0</v>
      </c>
      <c r="S546" s="14">
        <v>0</v>
      </c>
      <c r="T546" s="14">
        <v>0</v>
      </c>
      <c r="U546" s="14">
        <v>0</v>
      </c>
      <c r="V546" s="14">
        <v>0</v>
      </c>
      <c r="W546" s="14">
        <v>0</v>
      </c>
      <c r="X546" s="14">
        <v>0</v>
      </c>
      <c r="Y546" s="14">
        <v>0</v>
      </c>
      <c r="Z546" s="14">
        <v>0</v>
      </c>
      <c r="AA546" s="14">
        <v>0</v>
      </c>
      <c r="AB546" s="14">
        <v>0</v>
      </c>
      <c r="AC546" s="14">
        <v>0</v>
      </c>
      <c r="AD546" s="14">
        <v>0</v>
      </c>
    </row>
    <row r="547" spans="1:30" x14ac:dyDescent="0.2">
      <c r="A547" s="35" t="s">
        <v>30</v>
      </c>
      <c r="B547" s="36"/>
      <c r="C547" s="37">
        <v>0</v>
      </c>
      <c r="D547" s="37">
        <v>0</v>
      </c>
      <c r="E547" s="37">
        <v>0</v>
      </c>
      <c r="F547" s="37">
        <v>0</v>
      </c>
      <c r="G547" s="37">
        <v>0</v>
      </c>
      <c r="H547" s="37">
        <v>0</v>
      </c>
      <c r="I547" s="37">
        <v>0</v>
      </c>
      <c r="J547" s="37">
        <v>0</v>
      </c>
      <c r="K547" s="37">
        <v>0</v>
      </c>
      <c r="L547" s="37">
        <v>0</v>
      </c>
      <c r="M547" s="37">
        <v>0</v>
      </c>
      <c r="N547" s="37">
        <v>0</v>
      </c>
      <c r="O547" s="37">
        <v>0</v>
      </c>
      <c r="P547" s="37">
        <v>0</v>
      </c>
      <c r="Q547" s="37">
        <v>0</v>
      </c>
      <c r="R547" s="37">
        <v>0</v>
      </c>
      <c r="S547" s="37">
        <v>0</v>
      </c>
      <c r="T547" s="37">
        <v>0</v>
      </c>
      <c r="U547" s="37">
        <v>0</v>
      </c>
      <c r="V547" s="37">
        <v>0</v>
      </c>
      <c r="W547" s="37">
        <v>0</v>
      </c>
      <c r="X547" s="37">
        <v>0</v>
      </c>
      <c r="Y547" s="37">
        <v>0</v>
      </c>
      <c r="Z547" s="37">
        <v>0</v>
      </c>
      <c r="AA547" s="37">
        <v>0</v>
      </c>
      <c r="AB547" s="37">
        <v>0</v>
      </c>
      <c r="AC547" s="37">
        <v>0</v>
      </c>
      <c r="AD547" s="37">
        <v>0</v>
      </c>
    </row>
    <row r="548" spans="1:30" x14ac:dyDescent="0.2">
      <c r="A548" s="38" t="s">
        <v>31</v>
      </c>
      <c r="B548" s="39"/>
      <c r="C548" s="40">
        <v>0</v>
      </c>
      <c r="D548" s="40">
        <v>0</v>
      </c>
      <c r="E548" s="40">
        <v>0</v>
      </c>
      <c r="F548" s="40">
        <v>0</v>
      </c>
      <c r="G548" s="40">
        <v>0</v>
      </c>
      <c r="H548" s="40">
        <v>0</v>
      </c>
      <c r="I548" s="40">
        <v>0</v>
      </c>
      <c r="J548" s="40">
        <v>0</v>
      </c>
      <c r="K548" s="40">
        <v>0</v>
      </c>
      <c r="L548" s="40">
        <v>0</v>
      </c>
      <c r="M548" s="40">
        <v>0</v>
      </c>
      <c r="N548" s="40">
        <v>0</v>
      </c>
      <c r="O548" s="40">
        <v>0</v>
      </c>
      <c r="P548" s="40">
        <v>0</v>
      </c>
      <c r="Q548" s="40">
        <v>0</v>
      </c>
      <c r="R548" s="40">
        <v>0</v>
      </c>
      <c r="S548" s="40">
        <v>0</v>
      </c>
      <c r="T548" s="40">
        <v>0</v>
      </c>
      <c r="U548" s="40">
        <v>0</v>
      </c>
      <c r="V548" s="40">
        <v>0</v>
      </c>
      <c r="W548" s="40">
        <v>0</v>
      </c>
      <c r="X548" s="40">
        <v>0</v>
      </c>
      <c r="Y548" s="40">
        <v>0</v>
      </c>
      <c r="Z548" s="40">
        <v>0</v>
      </c>
      <c r="AA548" s="40">
        <v>0</v>
      </c>
      <c r="AB548" s="40">
        <v>0</v>
      </c>
      <c r="AC548" s="40">
        <v>0</v>
      </c>
      <c r="AD548" s="40">
        <v>0</v>
      </c>
    </row>
    <row r="549" spans="1:30" x14ac:dyDescent="0.2">
      <c r="A549" s="38" t="s">
        <v>32</v>
      </c>
      <c r="B549" s="39"/>
      <c r="C549" s="40">
        <v>0</v>
      </c>
      <c r="D549" s="40">
        <v>0</v>
      </c>
      <c r="E549" s="40">
        <v>0</v>
      </c>
      <c r="F549" s="40">
        <v>0</v>
      </c>
      <c r="G549" s="40">
        <v>0</v>
      </c>
      <c r="H549" s="40">
        <v>0</v>
      </c>
      <c r="I549" s="40">
        <v>0</v>
      </c>
      <c r="J549" s="40">
        <v>0</v>
      </c>
      <c r="K549" s="40">
        <v>0</v>
      </c>
      <c r="L549" s="40">
        <v>0</v>
      </c>
      <c r="M549" s="40">
        <v>0</v>
      </c>
      <c r="N549" s="40">
        <v>0</v>
      </c>
      <c r="O549" s="40">
        <v>0</v>
      </c>
      <c r="P549" s="40">
        <v>0</v>
      </c>
      <c r="Q549" s="40">
        <v>0</v>
      </c>
      <c r="R549" s="40">
        <v>0</v>
      </c>
      <c r="S549" s="40">
        <v>0</v>
      </c>
      <c r="T549" s="40">
        <v>0</v>
      </c>
      <c r="U549" s="40">
        <v>0</v>
      </c>
      <c r="V549" s="40">
        <v>0</v>
      </c>
      <c r="W549" s="40">
        <v>0</v>
      </c>
      <c r="X549" s="40">
        <v>0</v>
      </c>
      <c r="Y549" s="40">
        <v>0</v>
      </c>
      <c r="Z549" s="40">
        <v>0</v>
      </c>
      <c r="AA549" s="40">
        <v>0</v>
      </c>
      <c r="AB549" s="40">
        <v>0</v>
      </c>
      <c r="AC549" s="40">
        <v>0</v>
      </c>
      <c r="AD549" s="40">
        <v>0</v>
      </c>
    </row>
    <row r="550" spans="1:30" ht="13.5" thickBot="1" x14ac:dyDescent="0.25">
      <c r="A550" s="41" t="s">
        <v>33</v>
      </c>
      <c r="B550" s="42"/>
      <c r="C550" s="43">
        <v>0</v>
      </c>
      <c r="D550" s="43">
        <v>0</v>
      </c>
      <c r="E550" s="43">
        <v>0</v>
      </c>
      <c r="F550" s="43">
        <v>0</v>
      </c>
      <c r="G550" s="43">
        <v>0</v>
      </c>
      <c r="H550" s="43">
        <v>0</v>
      </c>
      <c r="I550" s="43">
        <v>0</v>
      </c>
      <c r="J550" s="43">
        <v>0</v>
      </c>
      <c r="K550" s="43">
        <v>0</v>
      </c>
      <c r="L550" s="43">
        <v>0</v>
      </c>
      <c r="M550" s="43">
        <v>0</v>
      </c>
      <c r="N550" s="43">
        <v>0</v>
      </c>
      <c r="O550" s="43">
        <v>0</v>
      </c>
      <c r="P550" s="43">
        <v>0</v>
      </c>
      <c r="Q550" s="43">
        <v>0</v>
      </c>
      <c r="R550" s="43">
        <v>0</v>
      </c>
      <c r="S550" s="43">
        <v>0</v>
      </c>
      <c r="T550" s="43">
        <v>0</v>
      </c>
      <c r="U550" s="43">
        <v>0</v>
      </c>
      <c r="V550" s="43">
        <v>0</v>
      </c>
      <c r="W550" s="43">
        <v>0</v>
      </c>
      <c r="X550" s="43">
        <v>0</v>
      </c>
      <c r="Y550" s="43">
        <v>0</v>
      </c>
      <c r="Z550" s="43">
        <v>0</v>
      </c>
      <c r="AA550" s="43">
        <v>0</v>
      </c>
      <c r="AB550" s="43">
        <v>0</v>
      </c>
      <c r="AC550" s="43">
        <v>0</v>
      </c>
      <c r="AD550" s="43">
        <v>0</v>
      </c>
    </row>
    <row r="551" spans="1:30" ht="13.5" thickBot="1" x14ac:dyDescent="0.25">
      <c r="A551" s="44" t="s">
        <v>34</v>
      </c>
      <c r="B551" s="45"/>
      <c r="C551" s="46">
        <v>0</v>
      </c>
      <c r="D551" s="46">
        <v>0</v>
      </c>
      <c r="E551" s="46">
        <v>0</v>
      </c>
      <c r="F551" s="46">
        <v>0</v>
      </c>
      <c r="G551" s="46">
        <v>0</v>
      </c>
      <c r="H551" s="46">
        <v>0</v>
      </c>
      <c r="I551" s="46">
        <v>0</v>
      </c>
      <c r="J551" s="46">
        <v>0</v>
      </c>
      <c r="K551" s="46">
        <v>0</v>
      </c>
      <c r="L551" s="46">
        <v>0</v>
      </c>
      <c r="M551" s="46">
        <v>0</v>
      </c>
      <c r="N551" s="46">
        <v>0</v>
      </c>
      <c r="O551" s="46">
        <v>0</v>
      </c>
      <c r="P551" s="46">
        <v>0</v>
      </c>
      <c r="Q551" s="46">
        <v>0</v>
      </c>
      <c r="R551" s="46">
        <v>0</v>
      </c>
      <c r="S551" s="46">
        <v>0</v>
      </c>
      <c r="T551" s="46">
        <v>0</v>
      </c>
      <c r="U551" s="46">
        <v>0</v>
      </c>
      <c r="V551" s="46">
        <v>0</v>
      </c>
      <c r="W551" s="46">
        <v>0</v>
      </c>
      <c r="X551" s="46">
        <v>0</v>
      </c>
      <c r="Y551" s="46">
        <v>0</v>
      </c>
      <c r="Z551" s="46">
        <v>0</v>
      </c>
      <c r="AA551" s="46">
        <v>0</v>
      </c>
      <c r="AB551" s="46">
        <v>0</v>
      </c>
      <c r="AC551" s="46">
        <v>0</v>
      </c>
      <c r="AD551" s="46">
        <v>0</v>
      </c>
    </row>
    <row r="552" spans="1:30" ht="13.5" thickBot="1" x14ac:dyDescent="0.25">
      <c r="A552" s="44" t="s">
        <v>35</v>
      </c>
      <c r="B552" s="45"/>
      <c r="C552" s="46">
        <v>4.0282264733029045</v>
      </c>
      <c r="D552" s="46">
        <v>6.107256835806175</v>
      </c>
      <c r="E552" s="46">
        <v>6.4412680721786275</v>
      </c>
      <c r="F552" s="46">
        <v>6.6723035123572005</v>
      </c>
      <c r="G552" s="46">
        <v>7.0921279122245506</v>
      </c>
      <c r="H552" s="46">
        <v>7.6136079057704737</v>
      </c>
      <c r="I552" s="46">
        <v>8.1614919496225191</v>
      </c>
      <c r="J552" s="46">
        <v>8.7304992337194633</v>
      </c>
      <c r="K552" s="46">
        <v>9.3562752259745707</v>
      </c>
      <c r="L552" s="46">
        <v>9.5991924887908997</v>
      </c>
      <c r="M552" s="46">
        <v>10.201204835770497</v>
      </c>
      <c r="N552" s="46">
        <v>10.189631463559778</v>
      </c>
      <c r="O552" s="46">
        <v>9.8042009474514078</v>
      </c>
      <c r="P552" s="46">
        <v>8.7053958242256471</v>
      </c>
      <c r="Q552" s="46">
        <v>7.8377363513357219</v>
      </c>
      <c r="R552" s="46">
        <v>9.2106724816740595</v>
      </c>
      <c r="S552" s="46">
        <v>11.649337064156837</v>
      </c>
      <c r="T552" s="46">
        <v>6.0668537887507208</v>
      </c>
      <c r="U552" s="46">
        <v>8.0767700847067694</v>
      </c>
      <c r="V552" s="46">
        <v>8.8366706942953677</v>
      </c>
      <c r="W552" s="46">
        <v>16.532072801420114</v>
      </c>
      <c r="X552" s="46">
        <v>17.259091620997776</v>
      </c>
      <c r="Y552" s="46">
        <v>16.611417883037472</v>
      </c>
      <c r="Z552" s="46">
        <v>16.869021567604193</v>
      </c>
      <c r="AA552" s="46">
        <v>17.067413795557133</v>
      </c>
      <c r="AB552" s="46">
        <v>17.877108664851974</v>
      </c>
      <c r="AC552" s="46">
        <v>18.458849118472102</v>
      </c>
      <c r="AD552" s="46">
        <v>18.664168621628598</v>
      </c>
    </row>
    <row r="553" spans="1:30" ht="13.5" thickBot="1" x14ac:dyDescent="0.25">
      <c r="A553" s="44" t="s">
        <v>36</v>
      </c>
      <c r="B553" s="45"/>
      <c r="C553" s="47">
        <v>0</v>
      </c>
      <c r="D553" s="47">
        <v>0</v>
      </c>
      <c r="E553" s="47">
        <v>0</v>
      </c>
      <c r="F553" s="47">
        <v>0</v>
      </c>
      <c r="G553" s="47">
        <v>0</v>
      </c>
      <c r="H553" s="47">
        <v>0</v>
      </c>
      <c r="I553" s="47">
        <v>0</v>
      </c>
      <c r="J553" s="47">
        <v>0</v>
      </c>
      <c r="K553" s="47">
        <v>0</v>
      </c>
      <c r="L553" s="47">
        <v>0</v>
      </c>
      <c r="M553" s="47">
        <v>0</v>
      </c>
      <c r="N553" s="47">
        <v>0</v>
      </c>
      <c r="O553" s="47">
        <v>0</v>
      </c>
      <c r="P553" s="47">
        <v>0</v>
      </c>
      <c r="Q553" s="47">
        <v>0</v>
      </c>
      <c r="R553" s="47">
        <v>0</v>
      </c>
      <c r="S553" s="47">
        <v>0</v>
      </c>
      <c r="T553" s="47">
        <v>0</v>
      </c>
      <c r="U553" s="47">
        <v>0</v>
      </c>
      <c r="V553" s="47">
        <v>0</v>
      </c>
      <c r="W553" s="47">
        <v>0</v>
      </c>
      <c r="X553" s="47">
        <v>0</v>
      </c>
      <c r="Y553" s="47">
        <v>0</v>
      </c>
      <c r="Z553" s="47">
        <v>0</v>
      </c>
      <c r="AA553" s="47">
        <v>0</v>
      </c>
      <c r="AB553" s="47">
        <v>0</v>
      </c>
      <c r="AC553" s="47">
        <v>0</v>
      </c>
      <c r="AD553" s="47">
        <v>0</v>
      </c>
    </row>
    <row r="554" spans="1:30" x14ac:dyDescent="0.2">
      <c r="A554" s="35"/>
      <c r="B554" s="36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ht="13.5" thickBot="1" x14ac:dyDescent="0.25">
      <c r="A555" s="38"/>
      <c r="B555" s="39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ht="13.5" thickBot="1" x14ac:dyDescent="0.25">
      <c r="A556" s="44" t="s">
        <v>39</v>
      </c>
      <c r="B556" s="45"/>
      <c r="C556" s="47">
        <f t="shared" ref="C556:AA556" si="14">C518+C523+C527+C541+C542+C551+C552+C553</f>
        <v>13.782954220194217</v>
      </c>
      <c r="D556" s="47">
        <f t="shared" si="14"/>
        <v>10.279088588338606</v>
      </c>
      <c r="E556" s="47">
        <f t="shared" si="14"/>
        <v>11.057876159637971</v>
      </c>
      <c r="F556" s="47">
        <f t="shared" si="14"/>
        <v>11.677642010179893</v>
      </c>
      <c r="G556" s="47">
        <f t="shared" si="14"/>
        <v>13.017745252512695</v>
      </c>
      <c r="H556" s="47">
        <f t="shared" si="14"/>
        <v>13.972604153248644</v>
      </c>
      <c r="I556" s="47">
        <f t="shared" si="14"/>
        <v>14.259373307609975</v>
      </c>
      <c r="J556" s="47">
        <f t="shared" si="14"/>
        <v>15.366728890380562</v>
      </c>
      <c r="K556" s="47">
        <f t="shared" si="14"/>
        <v>16.52193421154254</v>
      </c>
      <c r="L556" s="47">
        <f t="shared" si="14"/>
        <v>19.777267140933326</v>
      </c>
      <c r="M556" s="47">
        <f t="shared" si="14"/>
        <v>24.533674827733371</v>
      </c>
      <c r="N556" s="47">
        <f t="shared" si="14"/>
        <v>25.672490862572637</v>
      </c>
      <c r="O556" s="47">
        <f t="shared" si="14"/>
        <v>23.303556027235935</v>
      </c>
      <c r="P556" s="47">
        <f t="shared" si="14"/>
        <v>20.686329415541735</v>
      </c>
      <c r="Q556" s="47">
        <f t="shared" si="14"/>
        <v>18.758300961684178</v>
      </c>
      <c r="R556" s="47">
        <f t="shared" si="14"/>
        <v>19.955466541448953</v>
      </c>
      <c r="S556" s="47">
        <f t="shared" si="14"/>
        <v>22.570610210690244</v>
      </c>
      <c r="T556" s="47">
        <f t="shared" si="14"/>
        <v>12.218863056518973</v>
      </c>
      <c r="U556" s="47">
        <f t="shared" si="14"/>
        <v>18.570801809814991</v>
      </c>
      <c r="V556" s="47">
        <f t="shared" si="14"/>
        <v>14.466239063257753</v>
      </c>
      <c r="W556" s="47">
        <f t="shared" si="14"/>
        <v>22.659071821944583</v>
      </c>
      <c r="X556" s="47">
        <f t="shared" si="14"/>
        <v>23.187379629206717</v>
      </c>
      <c r="Y556" s="47">
        <f t="shared" si="14"/>
        <v>22.262709805831921</v>
      </c>
      <c r="Z556" s="47">
        <f t="shared" si="14"/>
        <v>23.152395327269048</v>
      </c>
      <c r="AA556" s="47">
        <f t="shared" si="14"/>
        <v>22.877156094368878</v>
      </c>
      <c r="AB556" s="47">
        <f>AB518+AB523+AB527+AB541+AB542+AB551+AB552+AB553</f>
        <v>23.808891060073009</v>
      </c>
      <c r="AC556" s="47">
        <f>AC518+AC523+AC527+AC541+AC542+AC551+AC552+AC553</f>
        <v>24.82281361938346</v>
      </c>
      <c r="AD556" s="47">
        <f>AD518+AD523+AD527+AD541+AD542+AD551+AD552+AD553</f>
        <v>25.21141056607479</v>
      </c>
    </row>
    <row r="558" spans="1:30" x14ac:dyDescent="0.2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  <c r="AA558" s="49"/>
      <c r="AB558" s="49"/>
      <c r="AC558" s="49"/>
      <c r="AD558" s="49"/>
    </row>
    <row r="559" spans="1:30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</row>
    <row r="560" spans="1:30" ht="45.75" thickBot="1" x14ac:dyDescent="0.3">
      <c r="A560" s="50" t="s">
        <v>64</v>
      </c>
      <c r="B560" s="51" t="s">
        <v>65</v>
      </c>
      <c r="C560" s="3">
        <v>1990</v>
      </c>
      <c r="D560" s="3">
        <v>1991</v>
      </c>
      <c r="E560" s="3">
        <v>1992</v>
      </c>
      <c r="F560" s="3">
        <v>1993</v>
      </c>
      <c r="G560" s="3">
        <v>1994</v>
      </c>
      <c r="H560" s="3">
        <v>1995</v>
      </c>
      <c r="I560" s="3">
        <v>1996</v>
      </c>
      <c r="J560" s="3">
        <v>1997</v>
      </c>
      <c r="K560" s="3">
        <v>1998</v>
      </c>
      <c r="L560" s="3">
        <v>1999</v>
      </c>
      <c r="M560" s="3">
        <v>2000</v>
      </c>
      <c r="N560" s="3">
        <v>2001</v>
      </c>
      <c r="O560" s="3">
        <v>2002</v>
      </c>
      <c r="P560" s="3">
        <v>2003</v>
      </c>
      <c r="Q560" s="3">
        <v>2004</v>
      </c>
      <c r="R560" s="3">
        <v>2005</v>
      </c>
      <c r="S560" s="3">
        <v>2006</v>
      </c>
      <c r="T560" s="3">
        <v>2007</v>
      </c>
      <c r="U560" s="3">
        <v>2008</v>
      </c>
      <c r="V560" s="3">
        <v>2009</v>
      </c>
      <c r="W560" s="3">
        <v>2010</v>
      </c>
      <c r="X560" s="3">
        <v>2011</v>
      </c>
      <c r="Y560" s="3">
        <v>2012</v>
      </c>
      <c r="Z560" s="3">
        <v>2013</v>
      </c>
      <c r="AA560" s="3">
        <v>2014</v>
      </c>
      <c r="AB560" s="3">
        <v>2015</v>
      </c>
      <c r="AC560" s="3">
        <v>2016</v>
      </c>
      <c r="AD560" s="3">
        <v>2017</v>
      </c>
    </row>
    <row r="561" spans="1:30" x14ac:dyDescent="0.2">
      <c r="A561" s="5" t="s">
        <v>1</v>
      </c>
      <c r="B561" s="6"/>
      <c r="C561" s="7">
        <v>0</v>
      </c>
      <c r="D561" s="7">
        <v>0</v>
      </c>
      <c r="E561" s="7">
        <v>0</v>
      </c>
      <c r="F561" s="7">
        <v>0</v>
      </c>
      <c r="G561" s="7">
        <v>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7">
        <v>0</v>
      </c>
      <c r="N561" s="7">
        <v>0</v>
      </c>
      <c r="O561" s="7">
        <v>0</v>
      </c>
      <c r="P561" s="7">
        <v>0</v>
      </c>
      <c r="Q561" s="7">
        <v>0</v>
      </c>
      <c r="R561" s="7">
        <v>0.36314830866576397</v>
      </c>
      <c r="S561" s="7">
        <v>0</v>
      </c>
      <c r="T561" s="7">
        <v>8.3772917887026725</v>
      </c>
      <c r="U561" s="7">
        <v>5.4907465203114141</v>
      </c>
      <c r="V561" s="7">
        <v>3.6742470060766399</v>
      </c>
      <c r="W561" s="7">
        <v>3.6835832448915307</v>
      </c>
      <c r="X561" s="7">
        <v>2.3685468838303709</v>
      </c>
      <c r="Y561" s="7">
        <v>1.3983065748165922</v>
      </c>
      <c r="Z561" s="7">
        <v>0.16495788682445181</v>
      </c>
      <c r="AA561" s="7">
        <v>0</v>
      </c>
      <c r="AB561" s="7">
        <v>6.5411681704164726E-2</v>
      </c>
      <c r="AC561" s="7">
        <v>0</v>
      </c>
      <c r="AD561" s="7">
        <v>0.31149675843786973</v>
      </c>
    </row>
    <row r="562" spans="1:30" x14ac:dyDescent="0.2">
      <c r="A562" s="9" t="s">
        <v>2</v>
      </c>
      <c r="B562" s="10"/>
      <c r="C562" s="11">
        <v>0</v>
      </c>
      <c r="D562" s="11">
        <v>0</v>
      </c>
      <c r="E562" s="11">
        <v>0</v>
      </c>
      <c r="F562" s="11">
        <v>0</v>
      </c>
      <c r="G562" s="11">
        <v>0</v>
      </c>
      <c r="H562" s="11">
        <v>0</v>
      </c>
      <c r="I562" s="11">
        <v>0</v>
      </c>
      <c r="J562" s="11">
        <v>0</v>
      </c>
      <c r="K562" s="11">
        <v>0</v>
      </c>
      <c r="L562" s="11">
        <v>0</v>
      </c>
      <c r="M562" s="11">
        <v>0</v>
      </c>
      <c r="N562" s="11">
        <v>0</v>
      </c>
      <c r="O562" s="11">
        <v>0</v>
      </c>
      <c r="P562" s="11">
        <v>0</v>
      </c>
      <c r="Q562" s="11">
        <v>0</v>
      </c>
      <c r="R562" s="11">
        <v>0.36314830866576397</v>
      </c>
      <c r="S562" s="11">
        <v>0</v>
      </c>
      <c r="T562" s="11">
        <v>8.3772917887026725</v>
      </c>
      <c r="U562" s="11">
        <v>5.4907465203114141</v>
      </c>
      <c r="V562" s="11">
        <v>3.6742470060766399</v>
      </c>
      <c r="W562" s="11">
        <v>3.6835832448915307</v>
      </c>
      <c r="X562" s="11">
        <v>2.3685468838303709</v>
      </c>
      <c r="Y562" s="11">
        <v>1.3983065748165922</v>
      </c>
      <c r="Z562" s="11">
        <v>0.16495788682445181</v>
      </c>
      <c r="AA562" s="11">
        <v>0</v>
      </c>
      <c r="AB562" s="11">
        <v>6.5411681704164726E-2</v>
      </c>
      <c r="AC562" s="11">
        <v>0</v>
      </c>
      <c r="AD562" s="11">
        <v>0.31149675843786973</v>
      </c>
    </row>
    <row r="563" spans="1:30" x14ac:dyDescent="0.2">
      <c r="A563" s="12" t="s">
        <v>3</v>
      </c>
      <c r="B563" s="13"/>
      <c r="C563" s="14">
        <v>0</v>
      </c>
      <c r="D563" s="14">
        <v>0</v>
      </c>
      <c r="E563" s="14">
        <v>0</v>
      </c>
      <c r="F563" s="14">
        <v>0</v>
      </c>
      <c r="G563" s="14">
        <v>0</v>
      </c>
      <c r="H563" s="14">
        <v>0</v>
      </c>
      <c r="I563" s="14">
        <v>0</v>
      </c>
      <c r="J563" s="14">
        <v>0</v>
      </c>
      <c r="K563" s="14">
        <v>0</v>
      </c>
      <c r="L563" s="14">
        <v>0</v>
      </c>
      <c r="M563" s="14">
        <v>0</v>
      </c>
      <c r="N563" s="14">
        <v>0</v>
      </c>
      <c r="O563" s="14">
        <v>0</v>
      </c>
      <c r="P563" s="14">
        <v>0</v>
      </c>
      <c r="Q563" s="14">
        <v>0</v>
      </c>
      <c r="R563" s="14">
        <v>0</v>
      </c>
      <c r="S563" s="14">
        <v>0</v>
      </c>
      <c r="T563" s="14">
        <v>0</v>
      </c>
      <c r="U563" s="14">
        <v>0</v>
      </c>
      <c r="V563" s="14">
        <v>0</v>
      </c>
      <c r="W563" s="14">
        <v>0</v>
      </c>
      <c r="X563" s="14">
        <v>0</v>
      </c>
      <c r="Y563" s="14">
        <v>0</v>
      </c>
      <c r="Z563" s="14">
        <v>0</v>
      </c>
      <c r="AA563" s="14">
        <v>0</v>
      </c>
      <c r="AB563" s="14">
        <v>0</v>
      </c>
      <c r="AC563" s="14">
        <v>0</v>
      </c>
      <c r="AD563" s="14">
        <v>0</v>
      </c>
    </row>
    <row r="564" spans="1:30" x14ac:dyDescent="0.2">
      <c r="A564" s="12" t="s">
        <v>4</v>
      </c>
      <c r="B564" s="13"/>
      <c r="C564" s="14">
        <v>0</v>
      </c>
      <c r="D564" s="14">
        <v>0</v>
      </c>
      <c r="E564" s="14">
        <v>0</v>
      </c>
      <c r="F564" s="14">
        <v>0</v>
      </c>
      <c r="G564" s="14">
        <v>0</v>
      </c>
      <c r="H564" s="14">
        <v>0</v>
      </c>
      <c r="I564" s="14">
        <v>0</v>
      </c>
      <c r="J564" s="14">
        <v>0</v>
      </c>
      <c r="K564" s="14">
        <v>0</v>
      </c>
      <c r="L564" s="14">
        <v>0</v>
      </c>
      <c r="M564" s="14">
        <v>0</v>
      </c>
      <c r="N564" s="14">
        <v>0</v>
      </c>
      <c r="O564" s="14">
        <v>0</v>
      </c>
      <c r="P564" s="14">
        <v>0</v>
      </c>
      <c r="Q564" s="14">
        <v>0</v>
      </c>
      <c r="R564" s="14">
        <v>0</v>
      </c>
      <c r="S564" s="14">
        <v>0</v>
      </c>
      <c r="T564" s="14">
        <v>0</v>
      </c>
      <c r="U564" s="14">
        <v>0</v>
      </c>
      <c r="V564" s="14">
        <v>0</v>
      </c>
      <c r="W564" s="14">
        <v>0</v>
      </c>
      <c r="X564" s="14">
        <v>0</v>
      </c>
      <c r="Y564" s="14">
        <v>0</v>
      </c>
      <c r="Z564" s="14">
        <v>0</v>
      </c>
      <c r="AA564" s="14">
        <v>0</v>
      </c>
      <c r="AB564" s="14">
        <v>0</v>
      </c>
      <c r="AC564" s="14">
        <v>0</v>
      </c>
      <c r="AD564" s="14">
        <v>0</v>
      </c>
    </row>
    <row r="565" spans="1:30" ht="13.5" thickBot="1" x14ac:dyDescent="0.25">
      <c r="A565" s="15" t="s">
        <v>5</v>
      </c>
      <c r="B565" s="16"/>
      <c r="C565" s="17">
        <v>0</v>
      </c>
      <c r="D565" s="17">
        <v>0</v>
      </c>
      <c r="E565" s="17">
        <v>0</v>
      </c>
      <c r="F565" s="17">
        <v>0</v>
      </c>
      <c r="G565" s="17">
        <v>0</v>
      </c>
      <c r="H565" s="17">
        <v>0</v>
      </c>
      <c r="I565" s="17">
        <v>0</v>
      </c>
      <c r="J565" s="17">
        <v>0</v>
      </c>
      <c r="K565" s="17">
        <v>0</v>
      </c>
      <c r="L565" s="17">
        <v>0</v>
      </c>
      <c r="M565" s="17">
        <v>0</v>
      </c>
      <c r="N565" s="17">
        <v>0</v>
      </c>
      <c r="O565" s="17">
        <v>0</v>
      </c>
      <c r="P565" s="17">
        <v>0</v>
      </c>
      <c r="Q565" s="17">
        <v>0</v>
      </c>
      <c r="R565" s="17">
        <v>0</v>
      </c>
      <c r="S565" s="17">
        <v>0</v>
      </c>
      <c r="T565" s="17">
        <v>0</v>
      </c>
      <c r="U565" s="17">
        <v>0</v>
      </c>
      <c r="V565" s="17">
        <v>0</v>
      </c>
      <c r="W565" s="17">
        <v>0</v>
      </c>
      <c r="X565" s="17">
        <v>0</v>
      </c>
      <c r="Y565" s="17">
        <v>0</v>
      </c>
      <c r="Z565" s="17">
        <v>0</v>
      </c>
      <c r="AA565" s="17">
        <v>0</v>
      </c>
      <c r="AB565" s="17">
        <v>0</v>
      </c>
      <c r="AC565" s="17">
        <v>0</v>
      </c>
      <c r="AD565" s="17">
        <v>0</v>
      </c>
    </row>
    <row r="566" spans="1:30" x14ac:dyDescent="0.2">
      <c r="A566" s="18" t="s">
        <v>6</v>
      </c>
      <c r="B566" s="19"/>
      <c r="C566" s="20">
        <v>0</v>
      </c>
      <c r="D566" s="20">
        <v>0</v>
      </c>
      <c r="E566" s="20">
        <v>0</v>
      </c>
      <c r="F566" s="20">
        <v>0</v>
      </c>
      <c r="G566" s="20">
        <v>0</v>
      </c>
      <c r="H566" s="20">
        <v>0</v>
      </c>
      <c r="I566" s="20">
        <v>0</v>
      </c>
      <c r="J566" s="20">
        <v>0</v>
      </c>
      <c r="K566" s="20">
        <v>0</v>
      </c>
      <c r="L566" s="20">
        <v>0</v>
      </c>
      <c r="M566" s="20">
        <v>0</v>
      </c>
      <c r="N566" s="20">
        <v>0</v>
      </c>
      <c r="O566" s="20">
        <v>0</v>
      </c>
      <c r="P566" s="20">
        <v>0</v>
      </c>
      <c r="Q566" s="20">
        <v>0</v>
      </c>
      <c r="R566" s="20">
        <v>0</v>
      </c>
      <c r="S566" s="20">
        <v>0</v>
      </c>
      <c r="T566" s="20">
        <v>0.29238000000000003</v>
      </c>
      <c r="U566" s="20">
        <v>0</v>
      </c>
      <c r="V566" s="20">
        <v>0.59716400000000003</v>
      </c>
      <c r="W566" s="20">
        <v>0</v>
      </c>
      <c r="X566" s="20">
        <v>0</v>
      </c>
      <c r="Y566" s="20">
        <v>0</v>
      </c>
      <c r="Z566" s="20">
        <v>3.3667999999999997E-2</v>
      </c>
      <c r="AA566" s="20">
        <v>0</v>
      </c>
      <c r="AB566" s="20">
        <v>0</v>
      </c>
      <c r="AC566" s="20">
        <v>0</v>
      </c>
      <c r="AD566" s="20">
        <v>0</v>
      </c>
    </row>
    <row r="567" spans="1:30" x14ac:dyDescent="0.2">
      <c r="A567" s="9" t="s">
        <v>7</v>
      </c>
      <c r="B567" s="10"/>
      <c r="C567" s="11">
        <v>0</v>
      </c>
      <c r="D567" s="11">
        <v>0</v>
      </c>
      <c r="E567" s="11">
        <v>0</v>
      </c>
      <c r="F567" s="11">
        <v>0</v>
      </c>
      <c r="G567" s="11">
        <v>0</v>
      </c>
      <c r="H567" s="11">
        <v>0</v>
      </c>
      <c r="I567" s="11">
        <v>0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  <c r="V567" s="11">
        <v>0</v>
      </c>
      <c r="W567" s="11">
        <v>0</v>
      </c>
      <c r="X567" s="11">
        <v>0</v>
      </c>
      <c r="Y567" s="11">
        <v>0</v>
      </c>
      <c r="Z567" s="11">
        <v>0</v>
      </c>
      <c r="AA567" s="11">
        <v>0</v>
      </c>
      <c r="AB567" s="11">
        <v>0</v>
      </c>
      <c r="AC567" s="11">
        <v>0</v>
      </c>
      <c r="AD567" s="11">
        <v>0</v>
      </c>
    </row>
    <row r="568" spans="1:30" x14ac:dyDescent="0.2">
      <c r="A568" s="9" t="s">
        <v>8</v>
      </c>
      <c r="B568" s="10"/>
      <c r="C568" s="11">
        <v>0</v>
      </c>
      <c r="D568" s="11">
        <v>0</v>
      </c>
      <c r="E568" s="11">
        <v>0</v>
      </c>
      <c r="F568" s="11">
        <v>0</v>
      </c>
      <c r="G568" s="11">
        <v>0</v>
      </c>
      <c r="H568" s="11">
        <v>0</v>
      </c>
      <c r="I568" s="11">
        <v>0</v>
      </c>
      <c r="J568" s="11">
        <v>0</v>
      </c>
      <c r="K568" s="11">
        <v>0</v>
      </c>
      <c r="L568" s="11">
        <v>0</v>
      </c>
      <c r="M568" s="11">
        <v>0</v>
      </c>
      <c r="N568" s="11">
        <v>0</v>
      </c>
      <c r="O568" s="11">
        <v>0</v>
      </c>
      <c r="P568" s="11">
        <v>0</v>
      </c>
      <c r="Q568" s="11">
        <v>0</v>
      </c>
      <c r="R568" s="11">
        <v>0</v>
      </c>
      <c r="S568" s="11">
        <v>0</v>
      </c>
      <c r="T568" s="11">
        <v>0</v>
      </c>
      <c r="U568" s="11">
        <v>0</v>
      </c>
      <c r="V568" s="11">
        <v>0</v>
      </c>
      <c r="W568" s="11">
        <v>0</v>
      </c>
      <c r="X568" s="11">
        <v>0</v>
      </c>
      <c r="Y568" s="11">
        <v>0</v>
      </c>
      <c r="Z568" s="11">
        <v>0</v>
      </c>
      <c r="AA568" s="11">
        <v>0</v>
      </c>
      <c r="AB568" s="11">
        <v>0</v>
      </c>
      <c r="AC568" s="11">
        <v>0</v>
      </c>
      <c r="AD568" s="11">
        <v>0</v>
      </c>
    </row>
    <row r="569" spans="1:30" ht="13.5" thickBot="1" x14ac:dyDescent="0.25">
      <c r="A569" s="15" t="s">
        <v>9</v>
      </c>
      <c r="B569" s="16"/>
      <c r="C569" s="17">
        <v>0</v>
      </c>
      <c r="D569" s="17">
        <v>0</v>
      </c>
      <c r="E569" s="17">
        <v>0</v>
      </c>
      <c r="F569" s="17">
        <v>0</v>
      </c>
      <c r="G569" s="17">
        <v>0</v>
      </c>
      <c r="H569" s="17">
        <v>0</v>
      </c>
      <c r="I569" s="17">
        <v>0</v>
      </c>
      <c r="J569" s="17">
        <v>0</v>
      </c>
      <c r="K569" s="17">
        <v>0</v>
      </c>
      <c r="L569" s="17">
        <v>0</v>
      </c>
      <c r="M569" s="17">
        <v>0</v>
      </c>
      <c r="N569" s="17">
        <v>0</v>
      </c>
      <c r="O569" s="17">
        <v>0</v>
      </c>
      <c r="P569" s="17">
        <v>0</v>
      </c>
      <c r="Q569" s="17">
        <v>0</v>
      </c>
      <c r="R569" s="17">
        <v>0</v>
      </c>
      <c r="S569" s="17">
        <v>0</v>
      </c>
      <c r="T569" s="17">
        <v>0.29238000000000003</v>
      </c>
      <c r="U569" s="17">
        <v>0</v>
      </c>
      <c r="V569" s="17">
        <v>0.59716400000000003</v>
      </c>
      <c r="W569" s="17">
        <v>0</v>
      </c>
      <c r="X569" s="17">
        <v>0</v>
      </c>
      <c r="Y569" s="17">
        <v>0</v>
      </c>
      <c r="Z569" s="17">
        <v>3.3667999999999997E-2</v>
      </c>
      <c r="AA569" s="17">
        <v>0</v>
      </c>
      <c r="AB569" s="17">
        <v>0</v>
      </c>
      <c r="AC569" s="17">
        <v>0</v>
      </c>
      <c r="AD569" s="17">
        <v>0</v>
      </c>
    </row>
    <row r="570" spans="1:30" x14ac:dyDescent="0.2">
      <c r="A570" s="5" t="s">
        <v>10</v>
      </c>
      <c r="B570" s="6"/>
      <c r="C570" s="7">
        <v>45.705454066265936</v>
      </c>
      <c r="D570" s="7">
        <v>4.9312197296863092</v>
      </c>
      <c r="E570" s="7">
        <v>5.3040344865427986</v>
      </c>
      <c r="F570" s="7">
        <v>5.3785190277128168</v>
      </c>
      <c r="G570" s="7">
        <v>6.3003222510363939</v>
      </c>
      <c r="H570" s="7">
        <v>6.3048532648706104</v>
      </c>
      <c r="I570" s="7">
        <v>5.8730358352642344</v>
      </c>
      <c r="J570" s="7">
        <v>6.1994063979250491</v>
      </c>
      <c r="K570" s="7">
        <v>6.3153328943963727</v>
      </c>
      <c r="L570" s="7">
        <v>6.7207681986988579</v>
      </c>
      <c r="M570" s="7">
        <v>7.023270376422464</v>
      </c>
      <c r="N570" s="7">
        <v>5.4429562809314254</v>
      </c>
      <c r="O570" s="7">
        <v>9.8417113128429961</v>
      </c>
      <c r="P570" s="7">
        <v>14.33643358217174</v>
      </c>
      <c r="Q570" s="7">
        <v>18.654464573953696</v>
      </c>
      <c r="R570" s="7">
        <v>12.704000151655631</v>
      </c>
      <c r="S570" s="7">
        <v>11.517402443310509</v>
      </c>
      <c r="T570" s="7">
        <v>11.534666866385987</v>
      </c>
      <c r="U570" s="7">
        <v>38.765910080328545</v>
      </c>
      <c r="V570" s="7">
        <v>49.767145344939564</v>
      </c>
      <c r="W570" s="7">
        <v>46.9068252502543</v>
      </c>
      <c r="X570" s="7">
        <v>35.153144331696822</v>
      </c>
      <c r="Y570" s="7">
        <v>32.595609687263405</v>
      </c>
      <c r="Z570" s="7">
        <v>38.620712377035133</v>
      </c>
      <c r="AA570" s="7">
        <v>34.309733928397229</v>
      </c>
      <c r="AB570" s="7">
        <v>36.028292674570331</v>
      </c>
      <c r="AC570" s="7">
        <v>37.32052303435426</v>
      </c>
      <c r="AD570" s="7">
        <v>38.815257011921283</v>
      </c>
    </row>
    <row r="571" spans="1:30" x14ac:dyDescent="0.2">
      <c r="A571" s="9" t="s">
        <v>11</v>
      </c>
      <c r="B571" s="10"/>
      <c r="C571" s="11">
        <v>0</v>
      </c>
      <c r="D571" s="11">
        <v>0</v>
      </c>
      <c r="E571" s="11">
        <v>0</v>
      </c>
      <c r="F571" s="11">
        <v>0</v>
      </c>
      <c r="G571" s="11">
        <v>0</v>
      </c>
      <c r="H571" s="11">
        <v>0</v>
      </c>
      <c r="I571" s="11">
        <v>0</v>
      </c>
      <c r="J571" s="11">
        <v>0</v>
      </c>
      <c r="K571" s="11">
        <v>0</v>
      </c>
      <c r="L571" s="11">
        <v>0</v>
      </c>
      <c r="M571" s="11">
        <v>0</v>
      </c>
      <c r="N571" s="11">
        <v>0</v>
      </c>
      <c r="O571" s="11">
        <v>0</v>
      </c>
      <c r="P571" s="11">
        <v>0</v>
      </c>
      <c r="Q571" s="11">
        <v>0</v>
      </c>
      <c r="R571" s="11">
        <v>0</v>
      </c>
      <c r="S571" s="11">
        <v>0</v>
      </c>
      <c r="T571" s="11">
        <v>0</v>
      </c>
      <c r="U571" s="11">
        <v>0</v>
      </c>
      <c r="V571" s="11">
        <v>0</v>
      </c>
      <c r="W571" s="11">
        <v>0</v>
      </c>
      <c r="X571" s="11">
        <v>0</v>
      </c>
      <c r="Y571" s="11">
        <v>0</v>
      </c>
      <c r="Z571" s="11">
        <v>0</v>
      </c>
      <c r="AA571" s="11">
        <v>0</v>
      </c>
      <c r="AB571" s="11">
        <v>0</v>
      </c>
      <c r="AC571" s="11">
        <v>0</v>
      </c>
      <c r="AD571" s="11">
        <v>0</v>
      </c>
    </row>
    <row r="572" spans="1:30" x14ac:dyDescent="0.2">
      <c r="A572" s="22" t="s">
        <v>12</v>
      </c>
      <c r="B572" s="23"/>
      <c r="C572" s="24">
        <v>0</v>
      </c>
      <c r="D572" s="24">
        <v>0</v>
      </c>
      <c r="E572" s="24">
        <v>0</v>
      </c>
      <c r="F572" s="24">
        <v>0</v>
      </c>
      <c r="G572" s="24">
        <v>0</v>
      </c>
      <c r="H572" s="24">
        <v>0</v>
      </c>
      <c r="I572" s="24">
        <v>0</v>
      </c>
      <c r="J572" s="24">
        <v>0</v>
      </c>
      <c r="K572" s="24">
        <v>0</v>
      </c>
      <c r="L572" s="24">
        <v>0</v>
      </c>
      <c r="M572" s="24">
        <v>0</v>
      </c>
      <c r="N572" s="24">
        <v>0</v>
      </c>
      <c r="O572" s="24">
        <v>0</v>
      </c>
      <c r="P572" s="24">
        <v>0</v>
      </c>
      <c r="Q572" s="24">
        <v>0</v>
      </c>
      <c r="R572" s="24">
        <v>0</v>
      </c>
      <c r="S572" s="24">
        <v>0</v>
      </c>
      <c r="T572" s="24">
        <v>0</v>
      </c>
      <c r="U572" s="24">
        <v>0</v>
      </c>
      <c r="V572" s="24">
        <v>0</v>
      </c>
      <c r="W572" s="24">
        <v>0</v>
      </c>
      <c r="X572" s="24">
        <v>0</v>
      </c>
      <c r="Y572" s="24">
        <v>0</v>
      </c>
      <c r="Z572" s="24">
        <v>0</v>
      </c>
      <c r="AA572" s="24">
        <v>0</v>
      </c>
      <c r="AB572" s="24">
        <v>0</v>
      </c>
      <c r="AC572" s="24">
        <v>0</v>
      </c>
      <c r="AD572" s="24">
        <v>0</v>
      </c>
    </row>
    <row r="573" spans="1:30" x14ac:dyDescent="0.2">
      <c r="A573" s="12" t="s">
        <v>13</v>
      </c>
      <c r="B573" s="13"/>
      <c r="C573" s="14">
        <v>0</v>
      </c>
      <c r="D573" s="14">
        <v>0</v>
      </c>
      <c r="E573" s="14">
        <v>0</v>
      </c>
      <c r="F573" s="14">
        <v>0</v>
      </c>
      <c r="G573" s="14">
        <v>0</v>
      </c>
      <c r="H573" s="14">
        <v>0</v>
      </c>
      <c r="I573" s="14">
        <v>0</v>
      </c>
      <c r="J573" s="14">
        <v>0</v>
      </c>
      <c r="K573" s="14">
        <v>0</v>
      </c>
      <c r="L573" s="14">
        <v>0</v>
      </c>
      <c r="M573" s="14">
        <v>0</v>
      </c>
      <c r="N573" s="14">
        <v>0</v>
      </c>
      <c r="O573" s="14">
        <v>0</v>
      </c>
      <c r="P573" s="14">
        <v>0</v>
      </c>
      <c r="Q573" s="14">
        <v>0</v>
      </c>
      <c r="R573" s="14">
        <v>0</v>
      </c>
      <c r="S573" s="14">
        <v>0</v>
      </c>
      <c r="T573" s="14">
        <v>0</v>
      </c>
      <c r="U573" s="14">
        <v>0</v>
      </c>
      <c r="V573" s="14">
        <v>0</v>
      </c>
      <c r="W573" s="14">
        <v>0</v>
      </c>
      <c r="X573" s="14">
        <v>0</v>
      </c>
      <c r="Y573" s="14">
        <v>0</v>
      </c>
      <c r="Z573" s="14">
        <v>0</v>
      </c>
      <c r="AA573" s="14">
        <v>0</v>
      </c>
      <c r="AB573" s="14">
        <v>0</v>
      </c>
      <c r="AC573" s="14">
        <v>0</v>
      </c>
      <c r="AD573" s="14">
        <v>0</v>
      </c>
    </row>
    <row r="574" spans="1:30" x14ac:dyDescent="0.2">
      <c r="A574" s="9" t="s">
        <v>14</v>
      </c>
      <c r="B574" s="10"/>
      <c r="C574" s="11">
        <v>0.32270612183705089</v>
      </c>
      <c r="D574" s="11">
        <v>8.4016841161549588E-2</v>
      </c>
      <c r="E574" s="11">
        <v>7.907467403439962E-2</v>
      </c>
      <c r="F574" s="11">
        <v>8.8959008288699584E-2</v>
      </c>
      <c r="G574" s="11">
        <v>0.15320718094164926</v>
      </c>
      <c r="H574" s="11">
        <v>0.19768668508599904</v>
      </c>
      <c r="I574" s="11">
        <v>0.26687702486609877</v>
      </c>
      <c r="J574" s="11">
        <v>0.29158786050184859</v>
      </c>
      <c r="K574" s="11">
        <v>0.34595169890049837</v>
      </c>
      <c r="L574" s="11">
        <v>0.4398528743163479</v>
      </c>
      <c r="M574" s="11">
        <v>0.42008420580774797</v>
      </c>
      <c r="N574" s="11">
        <v>0.46805248533019267</v>
      </c>
      <c r="O574" s="11">
        <v>0.88279169658061907</v>
      </c>
      <c r="P574" s="11">
        <v>1.4902423311254021</v>
      </c>
      <c r="Q574" s="11">
        <v>1.9380193900738398</v>
      </c>
      <c r="R574" s="11">
        <v>3.1915621966141097</v>
      </c>
      <c r="S574" s="11">
        <v>3.2823949259789886</v>
      </c>
      <c r="T574" s="11">
        <v>2.5627993472660973</v>
      </c>
      <c r="U574" s="11">
        <v>11.192852888635988</v>
      </c>
      <c r="V574" s="11">
        <v>15.102460407503214</v>
      </c>
      <c r="W574" s="11">
        <v>11.829737321705966</v>
      </c>
      <c r="X574" s="11">
        <v>9.350237000414733</v>
      </c>
      <c r="Y574" s="11">
        <v>7.9910582444002829</v>
      </c>
      <c r="Z574" s="11">
        <v>8.2665656696370284</v>
      </c>
      <c r="AA574" s="11">
        <v>7.8332951101008002</v>
      </c>
      <c r="AB574" s="11">
        <v>9.0687500292767922</v>
      </c>
      <c r="AC574" s="11">
        <v>9.5448268668485952</v>
      </c>
      <c r="AD574" s="11">
        <v>9.0483011387168233</v>
      </c>
    </row>
    <row r="575" spans="1:30" x14ac:dyDescent="0.2">
      <c r="A575" s="12" t="s">
        <v>15</v>
      </c>
      <c r="B575" s="13"/>
      <c r="C575" s="14">
        <v>0</v>
      </c>
      <c r="D575" s="14">
        <v>0</v>
      </c>
      <c r="E575" s="14">
        <v>0</v>
      </c>
      <c r="F575" s="14">
        <v>0</v>
      </c>
      <c r="G575" s="14">
        <v>0</v>
      </c>
      <c r="H575" s="14">
        <v>0</v>
      </c>
      <c r="I575" s="14">
        <v>0</v>
      </c>
      <c r="J575" s="14">
        <v>0</v>
      </c>
      <c r="K575" s="14">
        <v>0</v>
      </c>
      <c r="L575" s="14">
        <v>0</v>
      </c>
      <c r="M575" s="14">
        <v>0</v>
      </c>
      <c r="N575" s="14">
        <v>0</v>
      </c>
      <c r="O575" s="14">
        <v>0</v>
      </c>
      <c r="P575" s="14">
        <v>0</v>
      </c>
      <c r="Q575" s="14">
        <v>0</v>
      </c>
      <c r="R575" s="14">
        <v>0</v>
      </c>
      <c r="S575" s="14">
        <v>0</v>
      </c>
      <c r="T575" s="14">
        <v>0</v>
      </c>
      <c r="U575" s="14">
        <v>0</v>
      </c>
      <c r="V575" s="14">
        <v>0</v>
      </c>
      <c r="W575" s="14">
        <v>0</v>
      </c>
      <c r="X575" s="14">
        <v>0</v>
      </c>
      <c r="Y575" s="14">
        <v>0</v>
      </c>
      <c r="Z575" s="14">
        <v>0</v>
      </c>
      <c r="AA575" s="14">
        <v>0</v>
      </c>
      <c r="AB575" s="14">
        <v>0</v>
      </c>
      <c r="AC575" s="14">
        <v>0</v>
      </c>
      <c r="AD575" s="14">
        <v>0</v>
      </c>
    </row>
    <row r="576" spans="1:30" x14ac:dyDescent="0.2">
      <c r="A576" s="12" t="s">
        <v>16</v>
      </c>
      <c r="B576" s="13"/>
      <c r="C576" s="14">
        <v>8.0542247905248967</v>
      </c>
      <c r="D576" s="14">
        <v>1.8640613945879188</v>
      </c>
      <c r="E576" s="14">
        <v>2.2433292973828634</v>
      </c>
      <c r="F576" s="14">
        <v>2.2905936864849687</v>
      </c>
      <c r="G576" s="14">
        <v>2.9280865443743433</v>
      </c>
      <c r="H576" s="14">
        <v>2.7263482982068203</v>
      </c>
      <c r="I576" s="14">
        <v>2.5522770115136999</v>
      </c>
      <c r="J576" s="14">
        <v>2.7978212768490285</v>
      </c>
      <c r="K576" s="14">
        <v>2.7666959474403248</v>
      </c>
      <c r="L576" s="14">
        <v>2.9531185553273751</v>
      </c>
      <c r="M576" s="14">
        <v>3.1487634830392266</v>
      </c>
      <c r="N576" s="14">
        <v>2.6351715740412258</v>
      </c>
      <c r="O576" s="14">
        <v>4.35722735506641</v>
      </c>
      <c r="P576" s="14">
        <v>5.8899031033136993</v>
      </c>
      <c r="Q576" s="14">
        <v>7.781230371865993</v>
      </c>
      <c r="R576" s="14">
        <v>3.2478051973886677</v>
      </c>
      <c r="S576" s="14">
        <v>3.2721669075189461</v>
      </c>
      <c r="T576" s="14">
        <v>2.8298503772065011</v>
      </c>
      <c r="U576" s="14">
        <v>9.6865324730343616</v>
      </c>
      <c r="V576" s="14">
        <v>13.309893334469656</v>
      </c>
      <c r="W576" s="14">
        <v>10.063624575678935</v>
      </c>
      <c r="X576" s="14">
        <v>2.6781562270212458</v>
      </c>
      <c r="Y576" s="14">
        <v>2.3666206148301612</v>
      </c>
      <c r="Z576" s="14">
        <v>5.2511360311522406</v>
      </c>
      <c r="AA576" s="14">
        <v>3.9371392264575507</v>
      </c>
      <c r="AB576" s="14">
        <v>3.9232345206515755</v>
      </c>
      <c r="AC576" s="14">
        <v>3.555700717118119</v>
      </c>
      <c r="AD576" s="14">
        <v>4.8367062882140708</v>
      </c>
    </row>
    <row r="577" spans="1:30" x14ac:dyDescent="0.2">
      <c r="A577" s="12" t="s">
        <v>17</v>
      </c>
      <c r="B577" s="13"/>
      <c r="C577" s="14">
        <v>32.00141689727171</v>
      </c>
      <c r="D577" s="14">
        <v>0.86273560416851991</v>
      </c>
      <c r="E577" s="14">
        <v>0.84039204308900073</v>
      </c>
      <c r="F577" s="14">
        <v>0.8785604431708276</v>
      </c>
      <c r="G577" s="14">
        <v>0.93196197780636814</v>
      </c>
      <c r="H577" s="14">
        <v>0.92014688142864198</v>
      </c>
      <c r="I577" s="14">
        <v>0.89875493866909206</v>
      </c>
      <c r="J577" s="14">
        <v>0.9062610417329956</v>
      </c>
      <c r="K577" s="14">
        <v>0.98506064103556323</v>
      </c>
      <c r="L577" s="14">
        <v>1.0337860270516974</v>
      </c>
      <c r="M577" s="14">
        <v>1.125690975125029</v>
      </c>
      <c r="N577" s="14">
        <v>0.5557449267875566</v>
      </c>
      <c r="O577" s="14">
        <v>0.74988406855134448</v>
      </c>
      <c r="P577" s="14">
        <v>0.96660402113481247</v>
      </c>
      <c r="Q577" s="14">
        <v>1.2226731510479296</v>
      </c>
      <c r="R577" s="14">
        <v>0.7940398624643431</v>
      </c>
      <c r="S577" s="14">
        <v>1.1997762157412424</v>
      </c>
      <c r="T577" s="14">
        <v>1.8698182341440155</v>
      </c>
      <c r="U577" s="14">
        <v>7.1832770657764611</v>
      </c>
      <c r="V577" s="14">
        <v>14.136655668975518</v>
      </c>
      <c r="W577" s="14">
        <v>18.129276904955447</v>
      </c>
      <c r="X577" s="14">
        <v>17.535950354032686</v>
      </c>
      <c r="Y577" s="14">
        <v>16.912421871059049</v>
      </c>
      <c r="Z577" s="14">
        <v>20.484793548873711</v>
      </c>
      <c r="AA577" s="14">
        <v>18.401310031953933</v>
      </c>
      <c r="AB577" s="14">
        <v>18.679969541881494</v>
      </c>
      <c r="AC577" s="14">
        <v>20.01015124890003</v>
      </c>
      <c r="AD577" s="14">
        <v>20.592160977101891</v>
      </c>
    </row>
    <row r="578" spans="1:30" x14ac:dyDescent="0.2">
      <c r="A578" s="12" t="s">
        <v>18</v>
      </c>
      <c r="B578" s="13"/>
      <c r="C578" s="14">
        <v>4.2761062566322723</v>
      </c>
      <c r="D578" s="14">
        <v>1.069405889768319</v>
      </c>
      <c r="E578" s="14">
        <v>1.0902384720365328</v>
      </c>
      <c r="F578" s="14">
        <v>1.069405889768319</v>
      </c>
      <c r="G578" s="14">
        <v>1.2360665479140307</v>
      </c>
      <c r="H578" s="14">
        <v>1.4096714001491475</v>
      </c>
      <c r="I578" s="14">
        <v>1.104126860215342</v>
      </c>
      <c r="J578" s="14">
        <v>1.1527362188411749</v>
      </c>
      <c r="K578" s="14">
        <v>1.1666246070199842</v>
      </c>
      <c r="L578" s="14">
        <v>1.2430107420034355</v>
      </c>
      <c r="M578" s="14">
        <v>1.2777317124504588</v>
      </c>
      <c r="N578" s="14">
        <v>0.73298729477244828</v>
      </c>
      <c r="O578" s="14">
        <v>2.8008081926446207</v>
      </c>
      <c r="P578" s="14">
        <v>4.9386841265978241</v>
      </c>
      <c r="Q578" s="14">
        <v>6.6615416609659324</v>
      </c>
      <c r="R578" s="14">
        <v>4.4195928951885071</v>
      </c>
      <c r="S578" s="14">
        <v>2.7120643940713296</v>
      </c>
      <c r="T578" s="14">
        <v>3.2211989077693719</v>
      </c>
      <c r="U578" s="14">
        <v>9.6522476528817318</v>
      </c>
      <c r="V578" s="14">
        <v>6.1671359339911769</v>
      </c>
      <c r="W578" s="14">
        <v>5.8331864479139508</v>
      </c>
      <c r="X578" s="14">
        <v>5.5888007502281578</v>
      </c>
      <c r="Y578" s="14">
        <v>5.3255089569739154</v>
      </c>
      <c r="Z578" s="14">
        <v>4.6182171273721524</v>
      </c>
      <c r="AA578" s="14">
        <v>4.1379895598849412</v>
      </c>
      <c r="AB578" s="14">
        <v>3.9864255881153725</v>
      </c>
      <c r="AC578" s="14">
        <v>4.1858622137638326</v>
      </c>
      <c r="AD578" s="14">
        <v>4.3380886078884986</v>
      </c>
    </row>
    <row r="579" spans="1:30" x14ac:dyDescent="0.2">
      <c r="A579" s="22" t="s">
        <v>19</v>
      </c>
      <c r="B579" s="23"/>
      <c r="C579" s="24">
        <v>0</v>
      </c>
      <c r="D579" s="24">
        <v>0</v>
      </c>
      <c r="E579" s="24">
        <v>0</v>
      </c>
      <c r="F579" s="24">
        <v>0</v>
      </c>
      <c r="G579" s="24">
        <v>0</v>
      </c>
      <c r="H579" s="24">
        <v>0</v>
      </c>
      <c r="I579" s="24">
        <v>0</v>
      </c>
      <c r="J579" s="24">
        <v>0</v>
      </c>
      <c r="K579" s="24">
        <v>0</v>
      </c>
      <c r="L579" s="24">
        <v>0</v>
      </c>
      <c r="M579" s="24">
        <v>0</v>
      </c>
      <c r="N579" s="24">
        <v>0</v>
      </c>
      <c r="O579" s="24">
        <v>0</v>
      </c>
      <c r="P579" s="24">
        <v>0</v>
      </c>
      <c r="Q579" s="24">
        <v>0</v>
      </c>
      <c r="R579" s="24">
        <v>0</v>
      </c>
      <c r="S579" s="24">
        <v>0</v>
      </c>
      <c r="T579" s="24">
        <v>0</v>
      </c>
      <c r="U579" s="24">
        <v>0</v>
      </c>
      <c r="V579" s="24">
        <v>0</v>
      </c>
      <c r="W579" s="24">
        <v>0</v>
      </c>
      <c r="X579" s="24">
        <v>0</v>
      </c>
      <c r="Y579" s="24">
        <v>0</v>
      </c>
      <c r="Z579" s="24">
        <v>0</v>
      </c>
      <c r="AA579" s="24">
        <v>0</v>
      </c>
      <c r="AB579" s="24">
        <v>0.36991299464509614</v>
      </c>
      <c r="AC579" s="24">
        <v>2.3981987723676525E-2</v>
      </c>
      <c r="AD579" s="24">
        <v>0</v>
      </c>
    </row>
    <row r="580" spans="1:30" x14ac:dyDescent="0.2">
      <c r="A580" s="12" t="s">
        <v>20</v>
      </c>
      <c r="B580" s="13"/>
      <c r="C580" s="26">
        <v>1.0510000000000019</v>
      </c>
      <c r="D580" s="26">
        <v>1.0510000000000019</v>
      </c>
      <c r="E580" s="26">
        <v>1.0510000000000019</v>
      </c>
      <c r="F580" s="26">
        <v>1.0510000000000019</v>
      </c>
      <c r="G580" s="26">
        <v>1.0510000000000019</v>
      </c>
      <c r="H580" s="26">
        <v>1.0510000000000019</v>
      </c>
      <c r="I580" s="26">
        <v>1.0510000000000019</v>
      </c>
      <c r="J580" s="26">
        <v>1.0510000000000019</v>
      </c>
      <c r="K580" s="26">
        <v>1.0510000000000019</v>
      </c>
      <c r="L580" s="26">
        <v>1.0510000000000019</v>
      </c>
      <c r="M580" s="26">
        <v>1.0510000000000019</v>
      </c>
      <c r="N580" s="26">
        <v>1.0510000000000019</v>
      </c>
      <c r="O580" s="26">
        <v>1.0510000000000019</v>
      </c>
      <c r="P580" s="26">
        <v>1.0510000000000019</v>
      </c>
      <c r="Q580" s="26">
        <v>1.0510000000000019</v>
      </c>
      <c r="R580" s="26">
        <v>1.0510000000000019</v>
      </c>
      <c r="S580" s="26">
        <v>1.0510000000000019</v>
      </c>
      <c r="T580" s="26">
        <v>1.0510000000000019</v>
      </c>
      <c r="U580" s="26">
        <v>1.0510000000000019</v>
      </c>
      <c r="V580" s="26">
        <v>1.0510000000000019</v>
      </c>
      <c r="W580" s="26">
        <v>1.0510000000000019</v>
      </c>
      <c r="X580" s="26">
        <v>0</v>
      </c>
      <c r="Y580" s="26">
        <v>0</v>
      </c>
      <c r="Z580" s="26">
        <v>0</v>
      </c>
      <c r="AA580" s="26">
        <v>0</v>
      </c>
      <c r="AB580" s="26">
        <v>0</v>
      </c>
      <c r="AC580" s="26">
        <v>0</v>
      </c>
      <c r="AD580" s="26">
        <v>0</v>
      </c>
    </row>
    <row r="581" spans="1:30" x14ac:dyDescent="0.2">
      <c r="A581" s="9" t="s">
        <v>21</v>
      </c>
      <c r="B581" s="10"/>
      <c r="C581" s="11">
        <v>0</v>
      </c>
      <c r="D581" s="11">
        <v>0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  <c r="J581" s="11">
        <v>0</v>
      </c>
      <c r="K581" s="11">
        <v>0</v>
      </c>
      <c r="L581" s="11">
        <v>0</v>
      </c>
      <c r="M581" s="11">
        <v>0</v>
      </c>
      <c r="N581" s="11">
        <v>0</v>
      </c>
      <c r="O581" s="11">
        <v>0</v>
      </c>
      <c r="P581" s="11">
        <v>0</v>
      </c>
      <c r="Q581" s="11">
        <v>0</v>
      </c>
      <c r="R581" s="11">
        <v>0</v>
      </c>
      <c r="S581" s="11">
        <v>0</v>
      </c>
      <c r="T581" s="11">
        <v>0</v>
      </c>
      <c r="U581" s="11">
        <v>0</v>
      </c>
      <c r="V581" s="11">
        <v>0</v>
      </c>
      <c r="W581" s="11">
        <v>0</v>
      </c>
      <c r="X581" s="11">
        <v>0</v>
      </c>
      <c r="Y581" s="11">
        <v>0</v>
      </c>
      <c r="Z581" s="11">
        <v>0</v>
      </c>
      <c r="AA581" s="11">
        <v>0</v>
      </c>
      <c r="AB581" s="11">
        <v>0</v>
      </c>
      <c r="AC581" s="11">
        <v>0</v>
      </c>
      <c r="AD581" s="11">
        <v>0</v>
      </c>
    </row>
    <row r="582" spans="1:30" x14ac:dyDescent="0.2">
      <c r="A582" s="27" t="s">
        <v>22</v>
      </c>
      <c r="B582" s="28"/>
      <c r="C582" s="29">
        <v>0</v>
      </c>
      <c r="D582" s="29">
        <v>0</v>
      </c>
      <c r="E582" s="29">
        <v>0</v>
      </c>
      <c r="F582" s="29">
        <v>0</v>
      </c>
      <c r="G582" s="29">
        <v>0</v>
      </c>
      <c r="H582" s="29">
        <v>0</v>
      </c>
      <c r="I582" s="29">
        <v>0</v>
      </c>
      <c r="J582" s="29">
        <v>0</v>
      </c>
      <c r="K582" s="29">
        <v>0</v>
      </c>
      <c r="L582" s="29">
        <v>0</v>
      </c>
      <c r="M582" s="29">
        <v>0</v>
      </c>
      <c r="N582" s="29">
        <v>0</v>
      </c>
      <c r="O582" s="29">
        <v>0</v>
      </c>
      <c r="P582" s="29">
        <v>0</v>
      </c>
      <c r="Q582" s="29">
        <v>0</v>
      </c>
      <c r="R582" s="29">
        <v>0</v>
      </c>
      <c r="S582" s="29">
        <v>0</v>
      </c>
      <c r="T582" s="29">
        <v>0</v>
      </c>
      <c r="U582" s="29">
        <v>0</v>
      </c>
      <c r="V582" s="29">
        <v>0</v>
      </c>
      <c r="W582" s="29">
        <v>0</v>
      </c>
      <c r="X582" s="29">
        <v>0</v>
      </c>
      <c r="Y582" s="29">
        <v>0</v>
      </c>
      <c r="Z582" s="29">
        <v>0</v>
      </c>
      <c r="AA582" s="29">
        <v>0</v>
      </c>
      <c r="AB582" s="29">
        <v>0</v>
      </c>
      <c r="AC582" s="29">
        <v>0</v>
      </c>
      <c r="AD582" s="29">
        <v>0</v>
      </c>
    </row>
    <row r="583" spans="1:30" ht="13.5" thickBot="1" x14ac:dyDescent="0.25">
      <c r="A583" s="15" t="s">
        <v>23</v>
      </c>
      <c r="B583" s="16"/>
      <c r="C583" s="17">
        <v>0</v>
      </c>
      <c r="D583" s="17">
        <v>0</v>
      </c>
      <c r="E583" s="17">
        <v>0</v>
      </c>
      <c r="F583" s="17">
        <v>0</v>
      </c>
      <c r="G583" s="17">
        <v>0</v>
      </c>
      <c r="H583" s="17">
        <v>0</v>
      </c>
      <c r="I583" s="17">
        <v>0</v>
      </c>
      <c r="J583" s="17">
        <v>0</v>
      </c>
      <c r="K583" s="17">
        <v>0</v>
      </c>
      <c r="L583" s="17">
        <v>0</v>
      </c>
      <c r="M583" s="17">
        <v>0</v>
      </c>
      <c r="N583" s="17">
        <v>0</v>
      </c>
      <c r="O583" s="17">
        <v>0</v>
      </c>
      <c r="P583" s="17">
        <v>0</v>
      </c>
      <c r="Q583" s="17">
        <v>0</v>
      </c>
      <c r="R583" s="17">
        <v>0</v>
      </c>
      <c r="S583" s="17">
        <v>0</v>
      </c>
      <c r="T583" s="17">
        <v>0</v>
      </c>
      <c r="U583" s="17">
        <v>0</v>
      </c>
      <c r="V583" s="17">
        <v>0</v>
      </c>
      <c r="W583" s="17">
        <v>0</v>
      </c>
      <c r="X583" s="17">
        <v>0</v>
      </c>
      <c r="Y583" s="17">
        <v>0</v>
      </c>
      <c r="Z583" s="17">
        <v>0</v>
      </c>
      <c r="AA583" s="17">
        <v>0</v>
      </c>
      <c r="AB583" s="17">
        <v>0</v>
      </c>
      <c r="AC583" s="17">
        <v>0</v>
      </c>
      <c r="AD583" s="17">
        <v>0</v>
      </c>
    </row>
    <row r="584" spans="1:30" ht="13.5" thickBot="1" x14ac:dyDescent="0.25">
      <c r="A584" s="30" t="s">
        <v>24</v>
      </c>
      <c r="B584" s="31"/>
      <c r="C584" s="32">
        <v>78.597526235881347</v>
      </c>
      <c r="D584" s="32">
        <v>73.245296200417215</v>
      </c>
      <c r="E584" s="32">
        <v>58.952470010156077</v>
      </c>
      <c r="F584" s="32">
        <v>56.098932313344875</v>
      </c>
      <c r="G584" s="32">
        <v>42.781081065036105</v>
      </c>
      <c r="H584" s="32">
        <v>34.588233597873177</v>
      </c>
      <c r="I584" s="32">
        <v>25.654878520228607</v>
      </c>
      <c r="J584" s="32">
        <v>16.600715376408242</v>
      </c>
      <c r="K584" s="32">
        <v>7.4519371556919154</v>
      </c>
      <c r="L584" s="32">
        <v>7.8964768134141732</v>
      </c>
      <c r="M584" s="32">
        <v>9.5986181924052563</v>
      </c>
      <c r="N584" s="32">
        <v>9.3888972681725367</v>
      </c>
      <c r="O584" s="32">
        <v>6.8558710270240901</v>
      </c>
      <c r="P584" s="32">
        <v>4.5658351703479561</v>
      </c>
      <c r="Q584" s="32">
        <v>2.3943384708497697</v>
      </c>
      <c r="R584" s="32">
        <v>2.3248499787851733</v>
      </c>
      <c r="S584" s="32">
        <v>2.1223887370530532</v>
      </c>
      <c r="T584" s="32">
        <v>1.6837205173755627</v>
      </c>
      <c r="U584" s="32">
        <v>5.4842419179609321</v>
      </c>
      <c r="V584" s="32">
        <v>4.6994096363203921</v>
      </c>
      <c r="W584" s="32">
        <v>4.8419058959942882</v>
      </c>
      <c r="X584" s="32">
        <v>5.6706705917151847</v>
      </c>
      <c r="Y584" s="32">
        <v>5.4028409070771408</v>
      </c>
      <c r="Z584" s="32">
        <v>5.4560764625145159</v>
      </c>
      <c r="AA584" s="32">
        <v>5.5190139046241482</v>
      </c>
      <c r="AB584" s="32">
        <v>5.7242904732891668</v>
      </c>
      <c r="AC584" s="32">
        <v>6.2951526932330211</v>
      </c>
      <c r="AD584" s="32">
        <v>6.4139331648147833</v>
      </c>
    </row>
    <row r="585" spans="1:30" x14ac:dyDescent="0.2">
      <c r="A585" s="5" t="s">
        <v>25</v>
      </c>
      <c r="B585" s="6"/>
      <c r="C585" s="7">
        <v>0</v>
      </c>
      <c r="D585" s="7">
        <v>0</v>
      </c>
      <c r="E585" s="7">
        <v>0</v>
      </c>
      <c r="F585" s="7">
        <v>0</v>
      </c>
      <c r="G585" s="7">
        <v>0</v>
      </c>
      <c r="H585" s="7">
        <v>0</v>
      </c>
      <c r="I585" s="7">
        <v>0</v>
      </c>
      <c r="J585" s="7">
        <v>0</v>
      </c>
      <c r="K585" s="7">
        <v>0</v>
      </c>
      <c r="L585" s="7">
        <v>0</v>
      </c>
      <c r="M585" s="7">
        <v>0</v>
      </c>
      <c r="N585" s="7">
        <v>0</v>
      </c>
      <c r="O585" s="7">
        <v>0</v>
      </c>
      <c r="P585" s="7">
        <v>0</v>
      </c>
      <c r="Q585" s="7">
        <v>0</v>
      </c>
      <c r="R585" s="7">
        <v>0</v>
      </c>
      <c r="S585" s="7">
        <v>0</v>
      </c>
      <c r="T585" s="7">
        <v>0</v>
      </c>
      <c r="U585" s="7">
        <v>0</v>
      </c>
      <c r="V585" s="7">
        <v>0</v>
      </c>
      <c r="W585" s="7">
        <v>0</v>
      </c>
      <c r="X585" s="7">
        <v>0</v>
      </c>
      <c r="Y585" s="7">
        <v>0</v>
      </c>
      <c r="Z585" s="7">
        <v>0</v>
      </c>
      <c r="AA585" s="7">
        <v>0</v>
      </c>
      <c r="AB585" s="7">
        <v>0</v>
      </c>
      <c r="AC585" s="7">
        <v>0</v>
      </c>
      <c r="AD585" s="7">
        <v>0</v>
      </c>
    </row>
    <row r="586" spans="1:30" x14ac:dyDescent="0.2">
      <c r="A586" s="27" t="s">
        <v>26</v>
      </c>
      <c r="B586" s="28"/>
      <c r="C586" s="29">
        <v>0</v>
      </c>
      <c r="D586" s="29">
        <v>0</v>
      </c>
      <c r="E586" s="29">
        <v>0</v>
      </c>
      <c r="F586" s="29">
        <v>0</v>
      </c>
      <c r="G586" s="29">
        <v>0</v>
      </c>
      <c r="H586" s="29">
        <v>0</v>
      </c>
      <c r="I586" s="29">
        <v>0</v>
      </c>
      <c r="J586" s="29">
        <v>0</v>
      </c>
      <c r="K586" s="29">
        <v>0</v>
      </c>
      <c r="L586" s="29">
        <v>0</v>
      </c>
      <c r="M586" s="29">
        <v>0</v>
      </c>
      <c r="N586" s="29">
        <v>0</v>
      </c>
      <c r="O586" s="29">
        <v>0</v>
      </c>
      <c r="P586" s="29">
        <v>0</v>
      </c>
      <c r="Q586" s="29">
        <v>0</v>
      </c>
      <c r="R586" s="29">
        <v>0</v>
      </c>
      <c r="S586" s="29">
        <v>0</v>
      </c>
      <c r="T586" s="29">
        <v>0</v>
      </c>
      <c r="U586" s="29">
        <v>0</v>
      </c>
      <c r="V586" s="29">
        <v>0</v>
      </c>
      <c r="W586" s="29">
        <v>0</v>
      </c>
      <c r="X586" s="29">
        <v>0</v>
      </c>
      <c r="Y586" s="29">
        <v>0</v>
      </c>
      <c r="Z586" s="29">
        <v>0</v>
      </c>
      <c r="AA586" s="29">
        <v>0</v>
      </c>
      <c r="AB586" s="29">
        <v>0</v>
      </c>
      <c r="AC586" s="29">
        <v>0</v>
      </c>
      <c r="AD586" s="29">
        <v>0</v>
      </c>
    </row>
    <row r="587" spans="1:30" x14ac:dyDescent="0.2">
      <c r="A587" s="12" t="s">
        <v>27</v>
      </c>
      <c r="B587" s="33"/>
      <c r="C587" s="14">
        <v>0</v>
      </c>
      <c r="D587" s="14">
        <v>0</v>
      </c>
      <c r="E587" s="14">
        <v>0</v>
      </c>
      <c r="F587" s="14">
        <v>0</v>
      </c>
      <c r="G587" s="14">
        <v>0</v>
      </c>
      <c r="H587" s="14">
        <v>0</v>
      </c>
      <c r="I587" s="14">
        <v>0</v>
      </c>
      <c r="J587" s="14">
        <v>0</v>
      </c>
      <c r="K587" s="14">
        <v>0</v>
      </c>
      <c r="L587" s="14">
        <v>0</v>
      </c>
      <c r="M587" s="14">
        <v>0</v>
      </c>
      <c r="N587" s="14">
        <v>0</v>
      </c>
      <c r="O587" s="14">
        <v>0</v>
      </c>
      <c r="P587" s="14">
        <v>0</v>
      </c>
      <c r="Q587" s="14">
        <v>0</v>
      </c>
      <c r="R587" s="14">
        <v>0</v>
      </c>
      <c r="S587" s="14">
        <v>0</v>
      </c>
      <c r="T587" s="14">
        <v>0</v>
      </c>
      <c r="U587" s="14">
        <v>0</v>
      </c>
      <c r="V587" s="14">
        <v>0</v>
      </c>
      <c r="W587" s="14">
        <v>0</v>
      </c>
      <c r="X587" s="14">
        <v>0</v>
      </c>
      <c r="Y587" s="14">
        <v>0</v>
      </c>
      <c r="Z587" s="14">
        <v>0</v>
      </c>
      <c r="AA587" s="14">
        <v>0</v>
      </c>
      <c r="AB587" s="14">
        <v>0</v>
      </c>
      <c r="AC587" s="14">
        <v>0</v>
      </c>
      <c r="AD587" s="14">
        <v>0</v>
      </c>
    </row>
    <row r="588" spans="1:30" x14ac:dyDescent="0.2">
      <c r="A588" s="12" t="s">
        <v>28</v>
      </c>
      <c r="B588" s="13"/>
      <c r="C588" s="14">
        <v>0</v>
      </c>
      <c r="D588" s="14">
        <v>0</v>
      </c>
      <c r="E588" s="14">
        <v>0</v>
      </c>
      <c r="F588" s="14">
        <v>0</v>
      </c>
      <c r="G588" s="14">
        <v>0</v>
      </c>
      <c r="H588" s="14">
        <v>0</v>
      </c>
      <c r="I588" s="14">
        <v>0</v>
      </c>
      <c r="J588" s="14">
        <v>0</v>
      </c>
      <c r="K588" s="14">
        <v>0</v>
      </c>
      <c r="L588" s="14">
        <v>0</v>
      </c>
      <c r="M588" s="14">
        <v>0</v>
      </c>
      <c r="N588" s="14">
        <v>0</v>
      </c>
      <c r="O588" s="14">
        <v>0</v>
      </c>
      <c r="P588" s="14">
        <v>0</v>
      </c>
      <c r="Q588" s="14">
        <v>0</v>
      </c>
      <c r="R588" s="14">
        <v>0</v>
      </c>
      <c r="S588" s="14">
        <v>0</v>
      </c>
      <c r="T588" s="14">
        <v>0</v>
      </c>
      <c r="U588" s="14">
        <v>0</v>
      </c>
      <c r="V588" s="14">
        <v>0</v>
      </c>
      <c r="W588" s="14">
        <v>0</v>
      </c>
      <c r="X588" s="14">
        <v>0</v>
      </c>
      <c r="Y588" s="14">
        <v>0</v>
      </c>
      <c r="Z588" s="14">
        <v>0</v>
      </c>
      <c r="AA588" s="14">
        <v>0</v>
      </c>
      <c r="AB588" s="14">
        <v>0</v>
      </c>
      <c r="AC588" s="14">
        <v>0</v>
      </c>
      <c r="AD588" s="14">
        <v>0</v>
      </c>
    </row>
    <row r="589" spans="1:30" x14ac:dyDescent="0.2">
      <c r="A589" s="12" t="s">
        <v>29</v>
      </c>
      <c r="B589" s="13"/>
      <c r="C589" s="14">
        <v>0</v>
      </c>
      <c r="D589" s="14">
        <v>0</v>
      </c>
      <c r="E589" s="14">
        <v>0</v>
      </c>
      <c r="F589" s="14">
        <v>0</v>
      </c>
      <c r="G589" s="14">
        <v>0</v>
      </c>
      <c r="H589" s="14">
        <v>0</v>
      </c>
      <c r="I589" s="14">
        <v>0</v>
      </c>
      <c r="J589" s="14">
        <v>0</v>
      </c>
      <c r="K589" s="14">
        <v>0</v>
      </c>
      <c r="L589" s="14">
        <v>0</v>
      </c>
      <c r="M589" s="14">
        <v>0</v>
      </c>
      <c r="N589" s="14">
        <v>0</v>
      </c>
      <c r="O589" s="14">
        <v>0</v>
      </c>
      <c r="P589" s="14">
        <v>0</v>
      </c>
      <c r="Q589" s="14">
        <v>0</v>
      </c>
      <c r="R589" s="14">
        <v>0</v>
      </c>
      <c r="S589" s="14">
        <v>0</v>
      </c>
      <c r="T589" s="14">
        <v>0</v>
      </c>
      <c r="U589" s="14">
        <v>0</v>
      </c>
      <c r="V589" s="14">
        <v>0</v>
      </c>
      <c r="W589" s="14">
        <v>0</v>
      </c>
      <c r="X589" s="14">
        <v>0</v>
      </c>
      <c r="Y589" s="14">
        <v>0</v>
      </c>
      <c r="Z589" s="14">
        <v>0</v>
      </c>
      <c r="AA589" s="14">
        <v>0</v>
      </c>
      <c r="AB589" s="14">
        <v>0</v>
      </c>
      <c r="AC589" s="14">
        <v>0</v>
      </c>
      <c r="AD589" s="14">
        <v>0</v>
      </c>
    </row>
    <row r="590" spans="1:30" x14ac:dyDescent="0.2">
      <c r="A590" s="35" t="s">
        <v>30</v>
      </c>
      <c r="B590" s="36"/>
      <c r="C590" s="37">
        <v>0</v>
      </c>
      <c r="D590" s="37">
        <v>0</v>
      </c>
      <c r="E590" s="37">
        <v>0</v>
      </c>
      <c r="F590" s="37">
        <v>0</v>
      </c>
      <c r="G590" s="37">
        <v>0</v>
      </c>
      <c r="H590" s="37">
        <v>0</v>
      </c>
      <c r="I590" s="37">
        <v>0</v>
      </c>
      <c r="J590" s="37">
        <v>0</v>
      </c>
      <c r="K590" s="37">
        <v>0</v>
      </c>
      <c r="L590" s="37">
        <v>0</v>
      </c>
      <c r="M590" s="37">
        <v>0</v>
      </c>
      <c r="N590" s="37">
        <v>0</v>
      </c>
      <c r="O590" s="37">
        <v>0</v>
      </c>
      <c r="P590" s="37">
        <v>0</v>
      </c>
      <c r="Q590" s="37">
        <v>0</v>
      </c>
      <c r="R590" s="37">
        <v>0</v>
      </c>
      <c r="S590" s="37">
        <v>0</v>
      </c>
      <c r="T590" s="37">
        <v>0</v>
      </c>
      <c r="U590" s="37">
        <v>0</v>
      </c>
      <c r="V590" s="37">
        <v>0</v>
      </c>
      <c r="W590" s="37">
        <v>0</v>
      </c>
      <c r="X590" s="37">
        <v>0</v>
      </c>
      <c r="Y590" s="37">
        <v>0</v>
      </c>
      <c r="Z590" s="37">
        <v>0</v>
      </c>
      <c r="AA590" s="37">
        <v>0</v>
      </c>
      <c r="AB590" s="37">
        <v>0</v>
      </c>
      <c r="AC590" s="37">
        <v>0</v>
      </c>
      <c r="AD590" s="37">
        <v>0</v>
      </c>
    </row>
    <row r="591" spans="1:30" x14ac:dyDescent="0.2">
      <c r="A591" s="38" t="s">
        <v>31</v>
      </c>
      <c r="B591" s="39"/>
      <c r="C591" s="40">
        <v>0</v>
      </c>
      <c r="D591" s="40">
        <v>0</v>
      </c>
      <c r="E591" s="40">
        <v>0</v>
      </c>
      <c r="F591" s="40">
        <v>0</v>
      </c>
      <c r="G591" s="40">
        <v>0</v>
      </c>
      <c r="H591" s="40">
        <v>0</v>
      </c>
      <c r="I591" s="40">
        <v>0</v>
      </c>
      <c r="J591" s="40">
        <v>0</v>
      </c>
      <c r="K591" s="40">
        <v>0</v>
      </c>
      <c r="L591" s="40">
        <v>0</v>
      </c>
      <c r="M591" s="40">
        <v>0</v>
      </c>
      <c r="N591" s="40">
        <v>0</v>
      </c>
      <c r="O591" s="40">
        <v>0</v>
      </c>
      <c r="P591" s="40">
        <v>0</v>
      </c>
      <c r="Q591" s="40">
        <v>0</v>
      </c>
      <c r="R591" s="40">
        <v>0</v>
      </c>
      <c r="S591" s="40">
        <v>0</v>
      </c>
      <c r="T591" s="40">
        <v>0</v>
      </c>
      <c r="U591" s="40">
        <v>0</v>
      </c>
      <c r="V591" s="40">
        <v>0</v>
      </c>
      <c r="W591" s="40">
        <v>0</v>
      </c>
      <c r="X591" s="40">
        <v>0</v>
      </c>
      <c r="Y591" s="40">
        <v>0</v>
      </c>
      <c r="Z591" s="40">
        <v>0</v>
      </c>
      <c r="AA591" s="40">
        <v>0</v>
      </c>
      <c r="AB591" s="40">
        <v>0</v>
      </c>
      <c r="AC591" s="40">
        <v>0</v>
      </c>
      <c r="AD591" s="40">
        <v>0</v>
      </c>
    </row>
    <row r="592" spans="1:30" x14ac:dyDescent="0.2">
      <c r="A592" s="38" t="s">
        <v>32</v>
      </c>
      <c r="B592" s="39"/>
      <c r="C592" s="40">
        <v>0</v>
      </c>
      <c r="D592" s="40">
        <v>0</v>
      </c>
      <c r="E592" s="40">
        <v>0</v>
      </c>
      <c r="F592" s="40">
        <v>0</v>
      </c>
      <c r="G592" s="40">
        <v>0</v>
      </c>
      <c r="H592" s="40">
        <v>0</v>
      </c>
      <c r="I592" s="40">
        <v>0</v>
      </c>
      <c r="J592" s="40">
        <v>0</v>
      </c>
      <c r="K592" s="40">
        <v>0</v>
      </c>
      <c r="L592" s="40">
        <v>0</v>
      </c>
      <c r="M592" s="40">
        <v>0</v>
      </c>
      <c r="N592" s="40">
        <v>0</v>
      </c>
      <c r="O592" s="40">
        <v>0</v>
      </c>
      <c r="P592" s="40">
        <v>0</v>
      </c>
      <c r="Q592" s="40">
        <v>0</v>
      </c>
      <c r="R592" s="40">
        <v>0</v>
      </c>
      <c r="S592" s="40">
        <v>0</v>
      </c>
      <c r="T592" s="40">
        <v>0</v>
      </c>
      <c r="U592" s="40">
        <v>0</v>
      </c>
      <c r="V592" s="40">
        <v>0</v>
      </c>
      <c r="W592" s="40">
        <v>0</v>
      </c>
      <c r="X592" s="40">
        <v>0</v>
      </c>
      <c r="Y592" s="40">
        <v>0</v>
      </c>
      <c r="Z592" s="40">
        <v>0</v>
      </c>
      <c r="AA592" s="40">
        <v>0</v>
      </c>
      <c r="AB592" s="40">
        <v>0</v>
      </c>
      <c r="AC592" s="40">
        <v>0</v>
      </c>
      <c r="AD592" s="40">
        <v>0</v>
      </c>
    </row>
    <row r="593" spans="1:30" ht="13.5" thickBot="1" x14ac:dyDescent="0.25">
      <c r="A593" s="41" t="s">
        <v>33</v>
      </c>
      <c r="B593" s="42"/>
      <c r="C593" s="43">
        <v>0</v>
      </c>
      <c r="D593" s="43">
        <v>0</v>
      </c>
      <c r="E593" s="43">
        <v>0</v>
      </c>
      <c r="F593" s="43">
        <v>0</v>
      </c>
      <c r="G593" s="43">
        <v>0</v>
      </c>
      <c r="H593" s="43">
        <v>0</v>
      </c>
      <c r="I593" s="43">
        <v>0</v>
      </c>
      <c r="J593" s="43">
        <v>0</v>
      </c>
      <c r="K593" s="43">
        <v>0</v>
      </c>
      <c r="L593" s="43">
        <v>0</v>
      </c>
      <c r="M593" s="43">
        <v>0</v>
      </c>
      <c r="N593" s="43">
        <v>0</v>
      </c>
      <c r="O593" s="43">
        <v>0</v>
      </c>
      <c r="P593" s="43">
        <v>0</v>
      </c>
      <c r="Q593" s="43">
        <v>0</v>
      </c>
      <c r="R593" s="43">
        <v>0</v>
      </c>
      <c r="S593" s="43">
        <v>0</v>
      </c>
      <c r="T593" s="43">
        <v>0</v>
      </c>
      <c r="U593" s="43">
        <v>0</v>
      </c>
      <c r="V593" s="43">
        <v>0</v>
      </c>
      <c r="W593" s="43">
        <v>0</v>
      </c>
      <c r="X593" s="43">
        <v>0</v>
      </c>
      <c r="Y593" s="43">
        <v>0</v>
      </c>
      <c r="Z593" s="43">
        <v>0</v>
      </c>
      <c r="AA593" s="43">
        <v>0</v>
      </c>
      <c r="AB593" s="43">
        <v>0</v>
      </c>
      <c r="AC593" s="43">
        <v>0</v>
      </c>
      <c r="AD593" s="43">
        <v>0</v>
      </c>
    </row>
    <row r="594" spans="1:30" ht="13.5" thickBot="1" x14ac:dyDescent="0.25">
      <c r="A594" s="44" t="s">
        <v>34</v>
      </c>
      <c r="B594" s="45"/>
      <c r="C594" s="46">
        <v>0</v>
      </c>
      <c r="D594" s="46">
        <v>0</v>
      </c>
      <c r="E594" s="46">
        <v>0</v>
      </c>
      <c r="F594" s="46">
        <v>0</v>
      </c>
      <c r="G594" s="46">
        <v>0</v>
      </c>
      <c r="H594" s="46">
        <v>0</v>
      </c>
      <c r="I594" s="46">
        <v>0</v>
      </c>
      <c r="J594" s="46">
        <v>0</v>
      </c>
      <c r="K594" s="46">
        <v>0</v>
      </c>
      <c r="L594" s="46">
        <v>0</v>
      </c>
      <c r="M594" s="46">
        <v>0</v>
      </c>
      <c r="N594" s="46">
        <v>0</v>
      </c>
      <c r="O594" s="46">
        <v>0</v>
      </c>
      <c r="P594" s="46">
        <v>0</v>
      </c>
      <c r="Q594" s="46">
        <v>0</v>
      </c>
      <c r="R594" s="46">
        <v>0</v>
      </c>
      <c r="S594" s="46">
        <v>0</v>
      </c>
      <c r="T594" s="46">
        <v>0</v>
      </c>
      <c r="U594" s="46">
        <v>0</v>
      </c>
      <c r="V594" s="46">
        <v>0</v>
      </c>
      <c r="W594" s="46">
        <v>0</v>
      </c>
      <c r="X594" s="46">
        <v>0</v>
      </c>
      <c r="Y594" s="46">
        <v>0</v>
      </c>
      <c r="Z594" s="46">
        <v>0</v>
      </c>
      <c r="AA594" s="46">
        <v>0</v>
      </c>
      <c r="AB594" s="46">
        <v>0</v>
      </c>
      <c r="AC594" s="46">
        <v>0</v>
      </c>
      <c r="AD594" s="46">
        <v>0</v>
      </c>
    </row>
    <row r="595" spans="1:30" ht="13.5" thickBot="1" x14ac:dyDescent="0.25">
      <c r="A595" s="44" t="s">
        <v>35</v>
      </c>
      <c r="B595" s="45"/>
      <c r="C595" s="46">
        <v>53.278903415053541</v>
      </c>
      <c r="D595" s="46">
        <v>13.268810980574331</v>
      </c>
      <c r="E595" s="46">
        <v>13.99449389844837</v>
      </c>
      <c r="F595" s="46">
        <v>14.496448485910649</v>
      </c>
      <c r="G595" s="46">
        <v>15.408571679127821</v>
      </c>
      <c r="H595" s="46">
        <v>16.541554890828397</v>
      </c>
      <c r="I595" s="46">
        <v>17.73190434109609</v>
      </c>
      <c r="J595" s="46">
        <v>18.968146782217477</v>
      </c>
      <c r="K595" s="46">
        <v>20.327726636258166</v>
      </c>
      <c r="L595" s="46">
        <v>20.855496031075649</v>
      </c>
      <c r="M595" s="46">
        <v>22.163446270405931</v>
      </c>
      <c r="N595" s="46">
        <v>22.961474135862591</v>
      </c>
      <c r="O595" s="46">
        <v>23.881586125264484</v>
      </c>
      <c r="P595" s="46">
        <v>22.947837647263814</v>
      </c>
      <c r="Q595" s="46">
        <v>22.390271238344223</v>
      </c>
      <c r="R595" s="46">
        <v>18.203571210783121</v>
      </c>
      <c r="S595" s="46">
        <v>33.784382490206902</v>
      </c>
      <c r="T595" s="46">
        <v>55.865914708627898</v>
      </c>
      <c r="U595" s="46">
        <v>62.590452704072298</v>
      </c>
      <c r="V595" s="46">
        <v>68.479257593332406</v>
      </c>
      <c r="W595" s="46">
        <v>76.017795510261251</v>
      </c>
      <c r="X595" s="46">
        <v>79.360774253617549</v>
      </c>
      <c r="Y595" s="46">
        <v>76.382640152647255</v>
      </c>
      <c r="Z595" s="46">
        <v>77.56715370102701</v>
      </c>
      <c r="AA595" s="46">
        <v>78.479401063865652</v>
      </c>
      <c r="AB595" s="46">
        <v>82.202540910822762</v>
      </c>
      <c r="AC595" s="46">
        <v>84.877500510537487</v>
      </c>
      <c r="AD595" s="46">
        <v>85.821600877908125</v>
      </c>
    </row>
    <row r="596" spans="1:30" ht="13.5" thickBot="1" x14ac:dyDescent="0.25">
      <c r="A596" s="44" t="s">
        <v>36</v>
      </c>
      <c r="B596" s="45"/>
      <c r="C596" s="47">
        <v>0</v>
      </c>
      <c r="D596" s="47">
        <v>0</v>
      </c>
      <c r="E596" s="47">
        <v>0</v>
      </c>
      <c r="F596" s="47">
        <v>0</v>
      </c>
      <c r="G596" s="47">
        <v>0</v>
      </c>
      <c r="H596" s="47">
        <v>0</v>
      </c>
      <c r="I596" s="47">
        <v>0</v>
      </c>
      <c r="J596" s="47">
        <v>0</v>
      </c>
      <c r="K596" s="47">
        <v>0</v>
      </c>
      <c r="L596" s="47">
        <v>0</v>
      </c>
      <c r="M596" s="47">
        <v>0</v>
      </c>
      <c r="N596" s="47">
        <v>0</v>
      </c>
      <c r="O596" s="47">
        <v>0</v>
      </c>
      <c r="P596" s="47">
        <v>0</v>
      </c>
      <c r="Q596" s="47">
        <v>0</v>
      </c>
      <c r="R596" s="47">
        <v>0</v>
      </c>
      <c r="S596" s="47">
        <v>0</v>
      </c>
      <c r="T596" s="47">
        <v>0</v>
      </c>
      <c r="U596" s="47">
        <v>0</v>
      </c>
      <c r="V596" s="47">
        <v>0</v>
      </c>
      <c r="W596" s="47">
        <v>0</v>
      </c>
      <c r="X596" s="47">
        <v>0</v>
      </c>
      <c r="Y596" s="47">
        <v>0</v>
      </c>
      <c r="Z596" s="47">
        <v>0</v>
      </c>
      <c r="AA596" s="47">
        <v>0</v>
      </c>
      <c r="AB596" s="47">
        <v>0</v>
      </c>
      <c r="AC596" s="47">
        <v>0</v>
      </c>
      <c r="AD596" s="47">
        <v>0</v>
      </c>
    </row>
    <row r="597" spans="1:30" x14ac:dyDescent="0.2">
      <c r="A597" s="35"/>
      <c r="B597" s="36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ht="13.5" thickBot="1" x14ac:dyDescent="0.25">
      <c r="A598" s="38"/>
      <c r="B598" s="39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ht="13.5" thickBot="1" x14ac:dyDescent="0.25">
      <c r="A599" s="44" t="s">
        <v>39</v>
      </c>
      <c r="B599" s="45"/>
      <c r="C599" s="47">
        <f>(C561+C566+C570+C584+C585+C595+C596)</f>
        <v>177.58188371720084</v>
      </c>
      <c r="D599" s="47">
        <f t="shared" ref="D599:U599" si="15">(D561+D566+D570+D584+D585+D595+D596)</f>
        <v>91.445326910677849</v>
      </c>
      <c r="E599" s="47">
        <f t="shared" si="15"/>
        <v>78.250998395147249</v>
      </c>
      <c r="F599" s="47">
        <f t="shared" si="15"/>
        <v>75.973899826968349</v>
      </c>
      <c r="G599" s="47">
        <f t="shared" si="15"/>
        <v>64.489974995200313</v>
      </c>
      <c r="H599" s="47">
        <f t="shared" si="15"/>
        <v>57.43464175357218</v>
      </c>
      <c r="I599" s="47">
        <f t="shared" si="15"/>
        <v>49.25981869658893</v>
      </c>
      <c r="J599" s="47">
        <f t="shared" si="15"/>
        <v>41.768268556550765</v>
      </c>
      <c r="K599" s="47">
        <f t="shared" si="15"/>
        <v>34.094996686346455</v>
      </c>
      <c r="L599" s="47">
        <f t="shared" si="15"/>
        <v>35.472741043188677</v>
      </c>
      <c r="M599" s="47">
        <f t="shared" si="15"/>
        <v>38.785334839233656</v>
      </c>
      <c r="N599" s="47">
        <f t="shared" si="15"/>
        <v>37.793327684966556</v>
      </c>
      <c r="O599" s="47">
        <f t="shared" si="15"/>
        <v>40.579168465131573</v>
      </c>
      <c r="P599" s="47">
        <f t="shared" si="15"/>
        <v>41.850106399783513</v>
      </c>
      <c r="Q599" s="47">
        <f t="shared" si="15"/>
        <v>43.43907428314769</v>
      </c>
      <c r="R599" s="47">
        <f t="shared" si="15"/>
        <v>33.59556964988969</v>
      </c>
      <c r="S599" s="47">
        <f t="shared" si="15"/>
        <v>47.424173670570468</v>
      </c>
      <c r="T599" s="47">
        <f t="shared" si="15"/>
        <v>77.753973881092122</v>
      </c>
      <c r="U599" s="47">
        <f t="shared" si="15"/>
        <v>112.33135122267319</v>
      </c>
      <c r="V599" s="47">
        <f t="shared" ref="V599:AA599" si="16">V561+V566+V570+V584+V585+V594+V595+V596</f>
        <v>127.217223580669</v>
      </c>
      <c r="W599" s="47">
        <f t="shared" si="16"/>
        <v>131.45010990140136</v>
      </c>
      <c r="X599" s="47">
        <f t="shared" si="16"/>
        <v>122.55313606085993</v>
      </c>
      <c r="Y599" s="47">
        <f t="shared" si="16"/>
        <v>115.7793973218044</v>
      </c>
      <c r="Z599" s="47">
        <f t="shared" si="16"/>
        <v>121.84256842740112</v>
      </c>
      <c r="AA599" s="47">
        <f t="shared" si="16"/>
        <v>118.30814889688702</v>
      </c>
      <c r="AB599" s="47">
        <f>AB561+AB566+AB570+AB584+AB585+AB594+AB595+AB596</f>
        <v>124.02053574038642</v>
      </c>
      <c r="AC599" s="47">
        <f>AC561+AC566+AC570+AC584+AC585+AC594+AC595+AC596</f>
        <v>128.49317623812476</v>
      </c>
      <c r="AD599" s="47">
        <f>AD561+AD566+AD570+AD584+AD585+AD594+AD595+AD596</f>
        <v>131.36228781308205</v>
      </c>
    </row>
  </sheetData>
  <pageMargins left="0.78740157480314965" right="0.78740157480314965" top="0.78740157480314965" bottom="0.78740157480314965" header="0.51181102362204722" footer="0.51181102362204722"/>
  <pageSetup paperSize="8" orientation="landscape" cellComments="asDisplayed" r:id="rId1"/>
  <headerFooter alignWithMargins="0">
    <oddFooter>&amp;L&amp;F&amp;CPage &amp;P of &amp;N&amp;R&amp;A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G512"/>
  <sheetViews>
    <sheetView zoomScale="75" zoomScaleNormal="75" workbookViewId="0">
      <pane xSplit="2" ySplit="1" topLeftCell="C2" activePane="bottomRight" state="frozen"/>
      <selection activeCell="AD41" sqref="AD41"/>
      <selection pane="topRight" activeCell="AD41" sqref="AD41"/>
      <selection pane="bottomLeft" activeCell="AD41" sqref="AD41"/>
      <selection pane="bottomRight" activeCell="C2" sqref="C2"/>
    </sheetView>
  </sheetViews>
  <sheetFormatPr defaultRowHeight="12.75" x14ac:dyDescent="0.2"/>
  <cols>
    <col min="1" max="1" width="38.28515625" style="53" customWidth="1"/>
    <col min="2" max="2" width="8.5703125" style="8" bestFit="1" customWidth="1"/>
    <col min="3" max="3" width="9.140625" style="8"/>
    <col min="4" max="8" width="10.5703125" style="8" bestFit="1" customWidth="1"/>
    <col min="9" max="10" width="11" style="8" bestFit="1" customWidth="1"/>
    <col min="11" max="17" width="10.5703125" style="8" bestFit="1" customWidth="1"/>
    <col min="18" max="21" width="11" style="8" bestFit="1" customWidth="1"/>
    <col min="22" max="22" width="11" bestFit="1" customWidth="1"/>
    <col min="23" max="23" width="10.5703125" style="8" bestFit="1" customWidth="1"/>
    <col min="24" max="27" width="11" style="8" bestFit="1" customWidth="1"/>
    <col min="28" max="29" width="10.5703125" style="8" bestFit="1" customWidth="1"/>
    <col min="30" max="16384" width="9.140625" style="8"/>
  </cols>
  <sheetData>
    <row r="1" spans="1:32" s="4" customFormat="1" ht="47.25" customHeight="1" thickBot="1" x14ac:dyDescent="0.25">
      <c r="A1" s="1" t="s">
        <v>66</v>
      </c>
      <c r="B1" s="2"/>
      <c r="C1" s="3">
        <v>1990</v>
      </c>
      <c r="D1" s="3">
        <v>1991</v>
      </c>
      <c r="E1" s="3">
        <v>1992</v>
      </c>
      <c r="F1" s="3">
        <v>1993</v>
      </c>
      <c r="G1" s="3">
        <v>1994</v>
      </c>
      <c r="H1" s="3">
        <v>1995</v>
      </c>
      <c r="I1" s="3">
        <v>1996</v>
      </c>
      <c r="J1" s="3">
        <v>1997</v>
      </c>
      <c r="K1" s="3">
        <v>1998</v>
      </c>
      <c r="L1" s="3">
        <v>1999</v>
      </c>
      <c r="M1" s="3">
        <v>2000</v>
      </c>
      <c r="N1" s="3">
        <v>2001</v>
      </c>
      <c r="O1" s="3">
        <v>2002</v>
      </c>
      <c r="P1" s="3">
        <v>2003</v>
      </c>
      <c r="Q1" s="3">
        <v>2004</v>
      </c>
      <c r="R1" s="3">
        <v>2005</v>
      </c>
      <c r="S1" s="3">
        <v>2006</v>
      </c>
      <c r="T1" s="3">
        <v>2007</v>
      </c>
      <c r="U1" s="3">
        <v>2008</v>
      </c>
      <c r="V1" s="3">
        <v>2009</v>
      </c>
      <c r="W1" s="3">
        <v>2010</v>
      </c>
      <c r="X1" s="3">
        <v>2011</v>
      </c>
      <c r="Y1" s="3">
        <v>2012</v>
      </c>
      <c r="Z1" s="3">
        <v>2013</v>
      </c>
      <c r="AA1" s="3">
        <v>2014</v>
      </c>
      <c r="AB1" s="3">
        <v>2015</v>
      </c>
      <c r="AC1" s="3">
        <v>2016</v>
      </c>
      <c r="AD1" s="3">
        <v>2017</v>
      </c>
    </row>
    <row r="2" spans="1:32" x14ac:dyDescent="0.2">
      <c r="A2" s="5" t="s">
        <v>1</v>
      </c>
      <c r="B2" s="6"/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</row>
    <row r="3" spans="1:32" x14ac:dyDescent="0.2">
      <c r="A3" s="9" t="s">
        <v>2</v>
      </c>
      <c r="B3" s="10"/>
      <c r="C3" s="11">
        <v>0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0</v>
      </c>
      <c r="AB3" s="11">
        <v>0</v>
      </c>
      <c r="AC3" s="11">
        <v>0</v>
      </c>
      <c r="AD3" s="11">
        <v>0</v>
      </c>
    </row>
    <row r="4" spans="1:32" x14ac:dyDescent="0.2">
      <c r="A4" s="12" t="s">
        <v>3</v>
      </c>
      <c r="B4" s="13"/>
      <c r="C4" s="14">
        <v>0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4">
        <v>0</v>
      </c>
      <c r="S4" s="14">
        <v>0</v>
      </c>
      <c r="T4" s="14">
        <v>0</v>
      </c>
      <c r="U4" s="14">
        <v>0</v>
      </c>
      <c r="V4" s="14">
        <v>0</v>
      </c>
      <c r="W4" s="14">
        <v>0</v>
      </c>
      <c r="X4" s="14">
        <v>0</v>
      </c>
      <c r="Y4" s="14">
        <v>0</v>
      </c>
      <c r="Z4" s="14">
        <v>0</v>
      </c>
      <c r="AA4" s="14">
        <v>0</v>
      </c>
      <c r="AB4" s="14">
        <v>0</v>
      </c>
      <c r="AC4" s="14">
        <v>0</v>
      </c>
      <c r="AD4" s="14">
        <v>0</v>
      </c>
    </row>
    <row r="5" spans="1:32" x14ac:dyDescent="0.2">
      <c r="A5" s="12" t="s">
        <v>4</v>
      </c>
      <c r="B5" s="13"/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</row>
    <row r="6" spans="1:32" ht="13.5" thickBot="1" x14ac:dyDescent="0.25">
      <c r="A6" s="15" t="s">
        <v>5</v>
      </c>
      <c r="B6" s="16"/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</row>
    <row r="7" spans="1:32" s="21" customFormat="1" x14ac:dyDescent="0.2">
      <c r="A7" s="18" t="s">
        <v>6</v>
      </c>
      <c r="B7" s="19"/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</row>
    <row r="8" spans="1:32" s="21" customFormat="1" x14ac:dyDescent="0.2">
      <c r="A8" s="9" t="s">
        <v>7</v>
      </c>
      <c r="B8" s="10"/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</row>
    <row r="9" spans="1:32" x14ac:dyDescent="0.2">
      <c r="A9" s="9" t="s">
        <v>8</v>
      </c>
      <c r="B9" s="10"/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</row>
    <row r="10" spans="1:32" ht="13.5" thickBot="1" x14ac:dyDescent="0.25">
      <c r="A10" s="15" t="s">
        <v>9</v>
      </c>
      <c r="B10" s="16"/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</row>
    <row r="11" spans="1:32" x14ac:dyDescent="0.2">
      <c r="A11" s="5" t="s">
        <v>10</v>
      </c>
      <c r="B11" s="6"/>
      <c r="C11" s="7">
        <v>2017.4140619695602</v>
      </c>
      <c r="D11" s="7">
        <v>2065.0634686749495</v>
      </c>
      <c r="E11" s="7">
        <v>2158.1096429273775</v>
      </c>
      <c r="F11" s="7">
        <v>2298.0434747781865</v>
      </c>
      <c r="G11" s="7">
        <v>2322.9513013435635</v>
      </c>
      <c r="H11" s="7">
        <v>2370.2544441272748</v>
      </c>
      <c r="I11" s="7">
        <v>2653.5741230344584</v>
      </c>
      <c r="J11" s="7">
        <v>2845.3069148006507</v>
      </c>
      <c r="K11" s="7">
        <v>3290.5873133430878</v>
      </c>
      <c r="L11" s="7">
        <v>3665.5121480935413</v>
      </c>
      <c r="M11" s="7">
        <v>4100.9898186296332</v>
      </c>
      <c r="N11" s="7">
        <v>4384.4286818825231</v>
      </c>
      <c r="O11" s="7">
        <v>4497.5185363329574</v>
      </c>
      <c r="P11" s="7">
        <v>4546.4155728858877</v>
      </c>
      <c r="Q11" s="7">
        <v>4739.7982474319333</v>
      </c>
      <c r="R11" s="7">
        <v>5076.0676587546477</v>
      </c>
      <c r="S11" s="7">
        <v>5428.3005017847936</v>
      </c>
      <c r="T11" s="7">
        <v>5688.6941206646015</v>
      </c>
      <c r="U11" s="7">
        <v>5383.8670852850246</v>
      </c>
      <c r="V11" s="7">
        <v>4782.0597407026398</v>
      </c>
      <c r="W11" s="7">
        <v>4500.7296843882623</v>
      </c>
      <c r="X11" s="7">
        <v>4320.6794017540924</v>
      </c>
      <c r="Y11" s="7">
        <v>4083.5521099603006</v>
      </c>
      <c r="Z11" s="7">
        <v>4241.9643351431487</v>
      </c>
      <c r="AA11" s="7">
        <v>4402.470282198643</v>
      </c>
      <c r="AB11" s="7">
        <v>4650.6186830483357</v>
      </c>
      <c r="AC11" s="7">
        <v>4825.0528099751682</v>
      </c>
      <c r="AD11" s="7">
        <v>4881.8192059417688</v>
      </c>
      <c r="AE11" s="8">
        <f>(T11-$C11)/$C11*100</f>
        <v>181.97950177420921</v>
      </c>
      <c r="AF11" s="8">
        <f>(U11-$C11)/$C11*100</f>
        <v>166.86971141803508</v>
      </c>
    </row>
    <row r="12" spans="1:32" x14ac:dyDescent="0.2">
      <c r="A12" s="9" t="s">
        <v>11</v>
      </c>
      <c r="B12" s="10"/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</row>
    <row r="13" spans="1:32" x14ac:dyDescent="0.2">
      <c r="A13" s="22" t="s">
        <v>12</v>
      </c>
      <c r="B13" s="23"/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</row>
    <row r="14" spans="1:32" s="21" customFormat="1" x14ac:dyDescent="0.2">
      <c r="A14" s="12" t="s">
        <v>13</v>
      </c>
      <c r="B14" s="13"/>
      <c r="C14" s="14">
        <v>942.4611040188679</v>
      </c>
      <c r="D14" s="14">
        <v>963.75687215094331</v>
      </c>
      <c r="E14" s="14">
        <v>1034.0414386415096</v>
      </c>
      <c r="F14" s="14">
        <v>1014.8893065283019</v>
      </c>
      <c r="G14" s="14">
        <v>1047.9130837358491</v>
      </c>
      <c r="H14" s="14">
        <v>1104.3451269056604</v>
      </c>
      <c r="I14" s="14">
        <v>1170.3787840754715</v>
      </c>
      <c r="J14" s="14">
        <v>1251.3094321698111</v>
      </c>
      <c r="K14" s="14">
        <v>1390.8375457358491</v>
      </c>
      <c r="L14" s="14">
        <v>1505.8279749056603</v>
      </c>
      <c r="M14" s="14">
        <v>1589.9512719622639</v>
      </c>
      <c r="N14" s="14">
        <v>1651.7158906981124</v>
      </c>
      <c r="O14" s="14">
        <v>1687.9370711886791</v>
      </c>
      <c r="P14" s="14">
        <v>1685.792651490563</v>
      </c>
      <c r="Q14" s="14">
        <v>1730.5188898301899</v>
      </c>
      <c r="R14" s="14">
        <v>1821.9412918450892</v>
      </c>
      <c r="S14" s="14">
        <v>1849.3952682279325</v>
      </c>
      <c r="T14" s="14">
        <v>1885.6565578153777</v>
      </c>
      <c r="U14" s="14">
        <v>1797.8159328333336</v>
      </c>
      <c r="V14" s="14">
        <v>1636.3154893351111</v>
      </c>
      <c r="W14" s="14">
        <v>1477.5941105444442</v>
      </c>
      <c r="X14" s="14">
        <v>1399.393230073601</v>
      </c>
      <c r="Y14" s="14">
        <v>1272.4461135624153</v>
      </c>
      <c r="Z14" s="14">
        <v>1197.4829462607095</v>
      </c>
      <c r="AA14" s="14">
        <v>1133.6236058154029</v>
      </c>
      <c r="AB14" s="14">
        <v>1074.5478990272566</v>
      </c>
      <c r="AC14" s="14">
        <v>1002.8277154756413</v>
      </c>
      <c r="AD14" s="14">
        <v>904.29810095916559</v>
      </c>
      <c r="AE14" s="8">
        <f>(T14-$C14)/$C14*100</f>
        <v>100.07791831137757</v>
      </c>
      <c r="AF14" s="8">
        <f>(U14-$C14)/$C14*100</f>
        <v>90.757573460277428</v>
      </c>
    </row>
    <row r="15" spans="1:32" s="25" customFormat="1" x14ac:dyDescent="0.2">
      <c r="A15" s="9" t="s">
        <v>14</v>
      </c>
      <c r="B15" s="10"/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8"/>
      <c r="AF15" s="8"/>
    </row>
    <row r="16" spans="1:32" s="25" customFormat="1" x14ac:dyDescent="0.2">
      <c r="A16" s="12" t="s">
        <v>15</v>
      </c>
      <c r="B16" s="13"/>
      <c r="C16" s="14">
        <v>373.92175117069223</v>
      </c>
      <c r="D16" s="14">
        <v>361.28212778400604</v>
      </c>
      <c r="E16" s="14">
        <v>315.99022584586777</v>
      </c>
      <c r="F16" s="14">
        <v>460.29229422988476</v>
      </c>
      <c r="G16" s="14">
        <v>409.7339018277147</v>
      </c>
      <c r="H16" s="14">
        <v>400.25423732161448</v>
      </c>
      <c r="I16" s="14">
        <v>369.70855395898707</v>
      </c>
      <c r="J16" s="14">
        <v>444.49286681083953</v>
      </c>
      <c r="K16" s="14">
        <v>459.23909492723897</v>
      </c>
      <c r="L16" s="14">
        <v>542.44983402788034</v>
      </c>
      <c r="M16" s="14">
        <v>628.82046141877663</v>
      </c>
      <c r="N16" s="14">
        <v>755.21645910722577</v>
      </c>
      <c r="O16" s="14">
        <v>801.56165589849957</v>
      </c>
      <c r="P16" s="14">
        <v>783.65556940095428</v>
      </c>
      <c r="Q16" s="14">
        <v>742.5764999999999</v>
      </c>
      <c r="R16" s="14">
        <v>857.04134079574794</v>
      </c>
      <c r="S16" s="14">
        <v>987.87953111854915</v>
      </c>
      <c r="T16" s="14">
        <v>1043.328817244168</v>
      </c>
      <c r="U16" s="14">
        <v>970.12959600475097</v>
      </c>
      <c r="V16" s="14">
        <v>766.91674013164652</v>
      </c>
      <c r="W16" s="14">
        <v>787.06369733807981</v>
      </c>
      <c r="X16" s="14">
        <v>699.40667508359991</v>
      </c>
      <c r="Y16" s="14">
        <v>585.6714297093813</v>
      </c>
      <c r="Z16" s="14">
        <v>675.06294873239995</v>
      </c>
      <c r="AA16" s="14">
        <v>748.0274690635199</v>
      </c>
      <c r="AB16" s="14">
        <v>846.48864781416</v>
      </c>
      <c r="AC16" s="14">
        <v>868.35380084903989</v>
      </c>
      <c r="AD16" s="14">
        <v>1021.1592254546401</v>
      </c>
      <c r="AE16" s="8">
        <f t="shared" ref="AE16:AF19" si="0">(T16-$C16)/$C16*100</f>
        <v>179.0233020619057</v>
      </c>
      <c r="AF16" s="8">
        <f t="shared" si="0"/>
        <v>159.44722203707659</v>
      </c>
    </row>
    <row r="17" spans="1:32" s="25" customFormat="1" x14ac:dyDescent="0.2">
      <c r="A17" s="12" t="s">
        <v>16</v>
      </c>
      <c r="B17" s="13"/>
      <c r="C17" s="14">
        <v>19.698</v>
      </c>
      <c r="D17" s="14">
        <v>18.713100000000001</v>
      </c>
      <c r="E17" s="14">
        <v>20.6829</v>
      </c>
      <c r="F17" s="14">
        <v>20.6829</v>
      </c>
      <c r="G17" s="14">
        <v>24.622499999999999</v>
      </c>
      <c r="H17" s="14">
        <v>21.6678</v>
      </c>
      <c r="I17" s="14">
        <v>20.6829</v>
      </c>
      <c r="J17" s="14">
        <v>21.6678</v>
      </c>
      <c r="K17" s="14">
        <v>21.6678</v>
      </c>
      <c r="L17" s="14">
        <v>22.652699999999999</v>
      </c>
      <c r="M17" s="14">
        <v>24.622499999999999</v>
      </c>
      <c r="N17" s="14">
        <v>19.698</v>
      </c>
      <c r="O17" s="14">
        <v>17.728200000000001</v>
      </c>
      <c r="P17" s="14">
        <v>16.743300000000001</v>
      </c>
      <c r="Q17" s="14">
        <v>17.728200000000001</v>
      </c>
      <c r="R17" s="14">
        <v>17.728200000000001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8">
        <f t="shared" si="0"/>
        <v>-100</v>
      </c>
      <c r="AF17" s="8">
        <f t="shared" si="0"/>
        <v>-100</v>
      </c>
    </row>
    <row r="18" spans="1:32" s="25" customFormat="1" x14ac:dyDescent="0.2">
      <c r="A18" s="12" t="s">
        <v>17</v>
      </c>
      <c r="B18" s="13"/>
      <c r="C18" s="14">
        <v>6.9492067799999999</v>
      </c>
      <c r="D18" s="14">
        <v>7.8357687399999998</v>
      </c>
      <c r="E18" s="14">
        <v>7.9302784399999995</v>
      </c>
      <c r="F18" s="14">
        <v>7.6357740199999986</v>
      </c>
      <c r="G18" s="14">
        <v>7.1626157799999994</v>
      </c>
      <c r="H18" s="14">
        <v>6.027279899999999</v>
      </c>
      <c r="I18" s="14">
        <v>4.7254849999999999</v>
      </c>
      <c r="J18" s="14">
        <v>4.0200158200000002</v>
      </c>
      <c r="K18" s="14">
        <v>3.1596726799999995</v>
      </c>
      <c r="L18" s="14">
        <v>2.5816391599999999</v>
      </c>
      <c r="M18" s="14">
        <v>2.18103998</v>
      </c>
      <c r="N18" s="14">
        <v>1.5676415399999999</v>
      </c>
      <c r="O18" s="14">
        <v>1.3755734399999999</v>
      </c>
      <c r="P18" s="14">
        <v>1.1938709199999999</v>
      </c>
      <c r="Q18" s="14">
        <v>1.06582552</v>
      </c>
      <c r="R18" s="14">
        <v>1.0187138624429903</v>
      </c>
      <c r="S18" s="14">
        <v>0.87129265939705547</v>
      </c>
      <c r="T18" s="14">
        <v>1.1679731</v>
      </c>
      <c r="U18" s="14">
        <v>0.89991370000000015</v>
      </c>
      <c r="V18" s="14">
        <v>0.58680230000000011</v>
      </c>
      <c r="W18" s="14">
        <v>0.5147191000000001</v>
      </c>
      <c r="X18" s="14">
        <v>0.54988218600000005</v>
      </c>
      <c r="Y18" s="14">
        <v>0.99990661399999992</v>
      </c>
      <c r="Z18" s="14">
        <v>1.303455521148825</v>
      </c>
      <c r="AA18" s="14">
        <v>2.1086218067885119</v>
      </c>
      <c r="AB18" s="14">
        <v>2.5301873686684075</v>
      </c>
      <c r="AC18" s="14">
        <v>2.5484375456919062</v>
      </c>
      <c r="AD18" s="14">
        <v>1.3609703394255874</v>
      </c>
      <c r="AE18" s="8">
        <f t="shared" si="0"/>
        <v>-83.1927133991543</v>
      </c>
      <c r="AF18" s="8">
        <f t="shared" si="0"/>
        <v>-87.05012343869268</v>
      </c>
    </row>
    <row r="19" spans="1:32" s="25" customFormat="1" x14ac:dyDescent="0.2">
      <c r="A19" s="12" t="s">
        <v>18</v>
      </c>
      <c r="B19" s="13"/>
      <c r="C19" s="14">
        <v>674.38400000000001</v>
      </c>
      <c r="D19" s="14">
        <v>713.47559999999999</v>
      </c>
      <c r="E19" s="14">
        <v>779.46479999999997</v>
      </c>
      <c r="F19" s="14">
        <v>794.54319999999996</v>
      </c>
      <c r="G19" s="14">
        <v>833.51920000000007</v>
      </c>
      <c r="H19" s="14">
        <v>837.95999999999992</v>
      </c>
      <c r="I19" s="14">
        <v>1088.0783999999999</v>
      </c>
      <c r="J19" s="14">
        <v>1123.8167999999998</v>
      </c>
      <c r="K19" s="14">
        <v>1415.6831999999999</v>
      </c>
      <c r="L19" s="14">
        <v>1592</v>
      </c>
      <c r="M19" s="14">
        <v>1855.4145452685927</v>
      </c>
      <c r="N19" s="14">
        <v>1956.230690537185</v>
      </c>
      <c r="O19" s="14">
        <v>1988.9160358057777</v>
      </c>
      <c r="P19" s="14">
        <v>2059.0301810743699</v>
      </c>
      <c r="Q19" s="14">
        <v>2247.9088320817436</v>
      </c>
      <c r="R19" s="14">
        <v>2378.3381122513674</v>
      </c>
      <c r="S19" s="14">
        <v>2590.1544097789147</v>
      </c>
      <c r="T19" s="14">
        <v>2758.5407725050559</v>
      </c>
      <c r="U19" s="14">
        <v>2615.0216427469391</v>
      </c>
      <c r="V19" s="14">
        <v>2378.240708935883</v>
      </c>
      <c r="W19" s="14">
        <v>2235.5571574057381</v>
      </c>
      <c r="X19" s="14">
        <v>2221.3296144108913</v>
      </c>
      <c r="Y19" s="14">
        <v>2224.4346600745039</v>
      </c>
      <c r="Z19" s="14">
        <v>2368.1149846288904</v>
      </c>
      <c r="AA19" s="14">
        <v>2518.7105855129307</v>
      </c>
      <c r="AB19" s="14">
        <v>2727.0519488382506</v>
      </c>
      <c r="AC19" s="14">
        <v>2951.3228561047954</v>
      </c>
      <c r="AD19" s="14">
        <v>2955.000909188539</v>
      </c>
      <c r="AE19" s="8">
        <f t="shared" si="0"/>
        <v>309.04599938685612</v>
      </c>
      <c r="AF19" s="8">
        <f t="shared" si="0"/>
        <v>287.76448473672849</v>
      </c>
    </row>
    <row r="20" spans="1:32" s="25" customFormat="1" x14ac:dyDescent="0.2">
      <c r="A20" s="22" t="s">
        <v>19</v>
      </c>
      <c r="B20" s="23"/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8"/>
      <c r="AF20" s="8"/>
    </row>
    <row r="21" spans="1:32" s="25" customFormat="1" x14ac:dyDescent="0.2">
      <c r="A21" s="12" t="s">
        <v>20</v>
      </c>
      <c r="B21" s="13"/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8"/>
      <c r="AF21" s="8"/>
    </row>
    <row r="22" spans="1:32" s="25" customFormat="1" x14ac:dyDescent="0.2">
      <c r="A22" s="9" t="s">
        <v>21</v>
      </c>
      <c r="B22" s="10"/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8"/>
      <c r="AF22" s="8"/>
    </row>
    <row r="23" spans="1:32" s="25" customFormat="1" x14ac:dyDescent="0.2">
      <c r="A23" s="27" t="s">
        <v>22</v>
      </c>
      <c r="B23" s="28"/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8"/>
      <c r="AF23" s="8"/>
    </row>
    <row r="24" spans="1:32" s="25" customFormat="1" ht="13.5" thickBot="1" x14ac:dyDescent="0.25">
      <c r="A24" s="15" t="s">
        <v>23</v>
      </c>
      <c r="B24" s="16"/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8"/>
      <c r="AF24" s="8"/>
    </row>
    <row r="25" spans="1:32" s="25" customFormat="1" ht="13.5" thickBot="1" x14ac:dyDescent="0.25">
      <c r="A25" s="30" t="s">
        <v>24</v>
      </c>
      <c r="B25" s="31"/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2.2034149433935228</v>
      </c>
      <c r="S25" s="32">
        <v>1.8486672398968187</v>
      </c>
      <c r="T25" s="32">
        <v>1.3408808636667622</v>
      </c>
      <c r="U25" s="32">
        <v>1.2688502227954526</v>
      </c>
      <c r="V25" s="32">
        <v>1.2905508210490111</v>
      </c>
      <c r="W25" s="32">
        <v>2.1026507073206266</v>
      </c>
      <c r="X25" s="32">
        <v>3.6319823049273903</v>
      </c>
      <c r="Y25" s="32">
        <v>4.1380427370454766</v>
      </c>
      <c r="Z25" s="32">
        <v>3.4468722633920179</v>
      </c>
      <c r="AA25" s="32">
        <v>2.8471374437654906</v>
      </c>
      <c r="AB25" s="32">
        <v>3.9247736304450549</v>
      </c>
      <c r="AC25" s="32">
        <v>21.286015103956061</v>
      </c>
      <c r="AD25" s="32">
        <v>20.229079763948164</v>
      </c>
      <c r="AE25" s="8"/>
      <c r="AF25" s="8"/>
    </row>
    <row r="26" spans="1:32" s="21" customFormat="1" x14ac:dyDescent="0.2">
      <c r="A26" s="5" t="s">
        <v>25</v>
      </c>
      <c r="B26" s="6"/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1.0981753103040002</v>
      </c>
      <c r="S26" s="7">
        <v>2.6620603483199998</v>
      </c>
      <c r="T26" s="7">
        <v>21.541990353791999</v>
      </c>
      <c r="U26" s="7">
        <v>55.568151655089608</v>
      </c>
      <c r="V26" s="7">
        <v>77.415600677752309</v>
      </c>
      <c r="W26" s="7">
        <v>92.593773226751992</v>
      </c>
      <c r="X26" s="7">
        <v>97.793523583787035</v>
      </c>
      <c r="Y26" s="7">
        <v>84.866967208896014</v>
      </c>
      <c r="Z26" s="7">
        <v>102.244545186048</v>
      </c>
      <c r="AA26" s="7">
        <v>116.18072382719998</v>
      </c>
      <c r="AB26" s="7">
        <v>128.13245662521601</v>
      </c>
      <c r="AC26" s="7">
        <v>118.481652466128</v>
      </c>
      <c r="AD26" s="7">
        <v>160.64107568404799</v>
      </c>
      <c r="AE26" s="8"/>
      <c r="AF26" s="8"/>
    </row>
    <row r="27" spans="1:32" s="21" customFormat="1" x14ac:dyDescent="0.2">
      <c r="A27" s="27" t="s">
        <v>26</v>
      </c>
      <c r="B27" s="28"/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8"/>
      <c r="AF27" s="8"/>
    </row>
    <row r="28" spans="1:32" x14ac:dyDescent="0.2">
      <c r="A28" s="12" t="s">
        <v>27</v>
      </c>
      <c r="B28" s="33"/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</row>
    <row r="29" spans="1:32" s="21" customFormat="1" x14ac:dyDescent="0.2">
      <c r="A29" s="12" t="s">
        <v>28</v>
      </c>
      <c r="B29" s="13"/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8"/>
      <c r="AF29" s="8"/>
    </row>
    <row r="30" spans="1:32" s="34" customFormat="1" x14ac:dyDescent="0.2">
      <c r="A30" s="12" t="s">
        <v>29</v>
      </c>
      <c r="B30" s="13"/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8"/>
      <c r="AF30" s="8"/>
    </row>
    <row r="31" spans="1:32" x14ac:dyDescent="0.2">
      <c r="A31" s="35" t="s">
        <v>30</v>
      </c>
      <c r="B31" s="36"/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</row>
    <row r="32" spans="1:32" x14ac:dyDescent="0.2">
      <c r="A32" s="38" t="s">
        <v>31</v>
      </c>
      <c r="B32" s="39"/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1.0981753103040002</v>
      </c>
      <c r="S32" s="40">
        <v>2.6620603483199998</v>
      </c>
      <c r="T32" s="40">
        <v>21.541990353791999</v>
      </c>
      <c r="U32" s="40">
        <v>55.568151655089608</v>
      </c>
      <c r="V32" s="40">
        <v>77.415600677752309</v>
      </c>
      <c r="W32" s="40">
        <v>92.593773226751992</v>
      </c>
      <c r="X32" s="40">
        <v>97.793523583787035</v>
      </c>
      <c r="Y32" s="40">
        <v>84.866967208896014</v>
      </c>
      <c r="Z32" s="40">
        <v>102.244545186048</v>
      </c>
      <c r="AA32" s="40">
        <v>116.18072382719998</v>
      </c>
      <c r="AB32" s="40">
        <v>128.13245662521601</v>
      </c>
      <c r="AC32" s="40">
        <v>118.481652466128</v>
      </c>
      <c r="AD32" s="40">
        <v>160.64107568404799</v>
      </c>
    </row>
    <row r="33" spans="1:33" x14ac:dyDescent="0.2">
      <c r="A33" s="38" t="s">
        <v>32</v>
      </c>
      <c r="B33" s="39"/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</row>
    <row r="34" spans="1:33" ht="13.5" thickBot="1" x14ac:dyDescent="0.25">
      <c r="A34" s="41" t="s">
        <v>33</v>
      </c>
      <c r="B34" s="42"/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</row>
    <row r="35" spans="1:33" ht="13.5" thickBot="1" x14ac:dyDescent="0.25">
      <c r="A35" s="44" t="s">
        <v>34</v>
      </c>
      <c r="B35" s="45"/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8">
        <f>(T36-$C36)/$C36*100</f>
        <v>218.67374374999997</v>
      </c>
      <c r="AF35" s="8">
        <f>(U36-$C36)/$C36*100</f>
        <v>238.04874375000003</v>
      </c>
    </row>
    <row r="36" spans="1:33" ht="13.5" thickBot="1" x14ac:dyDescent="0.25">
      <c r="A36" s="44" t="s">
        <v>35</v>
      </c>
      <c r="B36" s="45"/>
      <c r="C36" s="46">
        <v>1.3759999999999999</v>
      </c>
      <c r="D36" s="46">
        <v>1.462</v>
      </c>
      <c r="E36" s="46">
        <v>1.462</v>
      </c>
      <c r="F36" s="46">
        <v>1.5479999999999998</v>
      </c>
      <c r="G36" s="46">
        <v>1.5479999999999998</v>
      </c>
      <c r="H36" s="46">
        <v>1.5479999999999998</v>
      </c>
      <c r="I36" s="46">
        <v>1.6339999999999999</v>
      </c>
      <c r="J36" s="46">
        <v>1.9779999999999998</v>
      </c>
      <c r="K36" s="46">
        <v>2.0640000000000001</v>
      </c>
      <c r="L36" s="46">
        <v>2.15</v>
      </c>
      <c r="M36" s="46">
        <v>2.2359999999999998</v>
      </c>
      <c r="N36" s="46">
        <v>2.2359999999999998</v>
      </c>
      <c r="O36" s="46">
        <v>1.9779999999999998</v>
      </c>
      <c r="P36" s="46">
        <v>1.9779999999999998</v>
      </c>
      <c r="Q36" s="46">
        <v>4.343</v>
      </c>
      <c r="R36" s="46">
        <v>5.0653999999999995</v>
      </c>
      <c r="S36" s="46">
        <v>4.8683887919999993</v>
      </c>
      <c r="T36" s="46">
        <v>4.3849507139999995</v>
      </c>
      <c r="U36" s="46">
        <v>4.6515507139999999</v>
      </c>
      <c r="V36" s="46">
        <v>3.8538215079999998</v>
      </c>
      <c r="W36" s="46">
        <v>3.9183011259999994</v>
      </c>
      <c r="X36" s="46">
        <v>3.9206183785021227</v>
      </c>
      <c r="Y36" s="46">
        <v>3.9121905742961123</v>
      </c>
      <c r="Z36" s="46">
        <v>3.6539701121670118</v>
      </c>
      <c r="AA36" s="46">
        <v>3.4641879786485408</v>
      </c>
      <c r="AB36" s="46">
        <v>3.7447661406186339</v>
      </c>
      <c r="AC36" s="46">
        <v>4.2040927857327883</v>
      </c>
      <c r="AD36" s="46">
        <v>4.5119850738325651</v>
      </c>
    </row>
    <row r="37" spans="1:33" ht="13.5" thickBot="1" x14ac:dyDescent="0.25">
      <c r="A37" s="44" t="s">
        <v>36</v>
      </c>
      <c r="B37" s="45"/>
      <c r="C37" s="47">
        <v>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47">
        <v>0</v>
      </c>
      <c r="X37" s="47">
        <v>0</v>
      </c>
      <c r="Y37" s="47">
        <v>0</v>
      </c>
      <c r="Z37" s="47">
        <v>0</v>
      </c>
      <c r="AA37" s="47">
        <v>0</v>
      </c>
      <c r="AB37" s="47">
        <v>0</v>
      </c>
      <c r="AC37" s="47">
        <v>0</v>
      </c>
      <c r="AD37" s="47">
        <v>0</v>
      </c>
      <c r="AE37" s="8">
        <f t="shared" ref="AE37:AF39" si="1">(T38-$C38)/$C38*100</f>
        <v>183.11376923317192</v>
      </c>
      <c r="AF37" s="8">
        <f t="shared" si="1"/>
        <v>169.68703102283632</v>
      </c>
    </row>
    <row r="38" spans="1:33" x14ac:dyDescent="0.2">
      <c r="A38" s="35" t="s">
        <v>37</v>
      </c>
      <c r="B38" s="36"/>
      <c r="C38" s="37">
        <f t="shared" ref="C38:AA38" si="2">C2+C7+C11+C25+C29+C30+C31+C32+C35</f>
        <v>2017.4140619695602</v>
      </c>
      <c r="D38" s="37">
        <f t="shared" si="2"/>
        <v>2065.0634686749495</v>
      </c>
      <c r="E38" s="37">
        <f t="shared" si="2"/>
        <v>2158.1096429273775</v>
      </c>
      <c r="F38" s="37">
        <f t="shared" si="2"/>
        <v>2298.0434747781865</v>
      </c>
      <c r="G38" s="37">
        <f t="shared" si="2"/>
        <v>2322.9513013435635</v>
      </c>
      <c r="H38" s="37">
        <f t="shared" si="2"/>
        <v>2370.2544441272748</v>
      </c>
      <c r="I38" s="37">
        <f t="shared" si="2"/>
        <v>2653.5741230344584</v>
      </c>
      <c r="J38" s="37">
        <f t="shared" si="2"/>
        <v>2845.3069148006507</v>
      </c>
      <c r="K38" s="37">
        <f t="shared" si="2"/>
        <v>3290.5873133430878</v>
      </c>
      <c r="L38" s="37">
        <f t="shared" si="2"/>
        <v>3665.5121480935413</v>
      </c>
      <c r="M38" s="37">
        <f t="shared" si="2"/>
        <v>4100.9898186296332</v>
      </c>
      <c r="N38" s="37">
        <f t="shared" si="2"/>
        <v>4384.4286818825231</v>
      </c>
      <c r="O38" s="37">
        <f t="shared" si="2"/>
        <v>4497.5185363329574</v>
      </c>
      <c r="P38" s="37">
        <f t="shared" si="2"/>
        <v>4546.4155728858877</v>
      </c>
      <c r="Q38" s="37">
        <f t="shared" si="2"/>
        <v>4739.7982474319333</v>
      </c>
      <c r="R38" s="37">
        <f t="shared" si="2"/>
        <v>5079.3692490083458</v>
      </c>
      <c r="S38" s="37">
        <f t="shared" si="2"/>
        <v>5432.8112293730101</v>
      </c>
      <c r="T38" s="37">
        <f t="shared" si="2"/>
        <v>5711.5769918820606</v>
      </c>
      <c r="U38" s="37">
        <f t="shared" si="2"/>
        <v>5440.7040871629097</v>
      </c>
      <c r="V38" s="37">
        <f t="shared" si="2"/>
        <v>4860.7658922014407</v>
      </c>
      <c r="W38" s="37">
        <f t="shared" si="2"/>
        <v>4595.4261083223346</v>
      </c>
      <c r="X38" s="37">
        <f t="shared" si="2"/>
        <v>4422.1049076428062</v>
      </c>
      <c r="Y38" s="37">
        <f t="shared" si="2"/>
        <v>4172.5571199062424</v>
      </c>
      <c r="Z38" s="37">
        <f t="shared" si="2"/>
        <v>4347.6557525925882</v>
      </c>
      <c r="AA38" s="37">
        <f t="shared" si="2"/>
        <v>4521.4981434696092</v>
      </c>
      <c r="AB38" s="37">
        <f>AB2+AB7+AB11+AB25+AB29+AB30+AB31+AB32+AB35</f>
        <v>4782.6759133039968</v>
      </c>
      <c r="AC38" s="37">
        <f>AC2+AC7+AC11+AC25+AC29+AC30+AC31+AC32+AC35</f>
        <v>4964.8204775452523</v>
      </c>
      <c r="AD38" s="37">
        <f>AD2+AD7+AD11+AD25+AD29+AD30+AD31+AD32+AD35</f>
        <v>5062.6893613897646</v>
      </c>
      <c r="AE38" s="8">
        <f t="shared" si="1"/>
        <v>182.04596710172643</v>
      </c>
      <c r="AF38" s="8">
        <f t="shared" si="1"/>
        <v>166.93260630147597</v>
      </c>
    </row>
    <row r="39" spans="1:33" ht="13.5" thickBot="1" x14ac:dyDescent="0.25">
      <c r="A39" s="38" t="s">
        <v>38</v>
      </c>
      <c r="B39" s="39"/>
      <c r="C39" s="40">
        <f>C2+C7+C11+C25</f>
        <v>2017.4140619695602</v>
      </c>
      <c r="D39" s="40">
        <f t="shared" ref="D39:AD39" si="3">D2+D7+D11+D25</f>
        <v>2065.0634686749495</v>
      </c>
      <c r="E39" s="40">
        <f t="shared" si="3"/>
        <v>2158.1096429273775</v>
      </c>
      <c r="F39" s="40">
        <f t="shared" si="3"/>
        <v>2298.0434747781865</v>
      </c>
      <c r="G39" s="40">
        <f t="shared" si="3"/>
        <v>2322.9513013435635</v>
      </c>
      <c r="H39" s="40">
        <f t="shared" si="3"/>
        <v>2370.2544441272748</v>
      </c>
      <c r="I39" s="40">
        <f t="shared" si="3"/>
        <v>2653.5741230344584</v>
      </c>
      <c r="J39" s="40">
        <f t="shared" si="3"/>
        <v>2845.3069148006507</v>
      </c>
      <c r="K39" s="40">
        <f t="shared" si="3"/>
        <v>3290.5873133430878</v>
      </c>
      <c r="L39" s="40">
        <f t="shared" si="3"/>
        <v>3665.5121480935413</v>
      </c>
      <c r="M39" s="40">
        <f t="shared" si="3"/>
        <v>4100.9898186296332</v>
      </c>
      <c r="N39" s="40">
        <f t="shared" si="3"/>
        <v>4384.4286818825231</v>
      </c>
      <c r="O39" s="40">
        <f t="shared" si="3"/>
        <v>4497.5185363329574</v>
      </c>
      <c r="P39" s="40">
        <f t="shared" si="3"/>
        <v>4546.4155728858877</v>
      </c>
      <c r="Q39" s="40">
        <f t="shared" si="3"/>
        <v>4739.7982474319333</v>
      </c>
      <c r="R39" s="40">
        <f t="shared" si="3"/>
        <v>5078.2710736980416</v>
      </c>
      <c r="S39" s="40">
        <f t="shared" si="3"/>
        <v>5430.1491690246903</v>
      </c>
      <c r="T39" s="40">
        <f t="shared" si="3"/>
        <v>5690.0350015282684</v>
      </c>
      <c r="U39" s="40">
        <f t="shared" si="3"/>
        <v>5385.1359355078202</v>
      </c>
      <c r="V39" s="40">
        <f t="shared" si="3"/>
        <v>4783.3502915236886</v>
      </c>
      <c r="W39" s="40">
        <f t="shared" si="3"/>
        <v>4502.8323350955825</v>
      </c>
      <c r="X39" s="40">
        <f t="shared" si="3"/>
        <v>4324.3113840590195</v>
      </c>
      <c r="Y39" s="40">
        <f t="shared" si="3"/>
        <v>4087.6901526973461</v>
      </c>
      <c r="Z39" s="40">
        <f t="shared" si="3"/>
        <v>4245.4112074065406</v>
      </c>
      <c r="AA39" s="40">
        <f t="shared" si="3"/>
        <v>4405.3174196424088</v>
      </c>
      <c r="AB39" s="40">
        <f t="shared" si="3"/>
        <v>4654.5434566787808</v>
      </c>
      <c r="AC39" s="40">
        <f t="shared" si="3"/>
        <v>4846.338825079124</v>
      </c>
      <c r="AD39" s="40">
        <f t="shared" si="3"/>
        <v>4902.0482857057168</v>
      </c>
      <c r="AE39" s="8">
        <f t="shared" si="1"/>
        <v>183.13800678310687</v>
      </c>
      <c r="AF39" s="8">
        <f t="shared" si="1"/>
        <v>169.73362611882209</v>
      </c>
    </row>
    <row r="40" spans="1:33" ht="13.5" thickBot="1" x14ac:dyDescent="0.25">
      <c r="A40" s="44" t="s">
        <v>39</v>
      </c>
      <c r="B40" s="45"/>
      <c r="C40" s="46">
        <f t="shared" ref="C40:AA40" si="4">C2+C7+C11+C25+C26+C35+C36+C37</f>
        <v>2018.7900619695602</v>
      </c>
      <c r="D40" s="46">
        <f t="shared" si="4"/>
        <v>2066.5254686749495</v>
      </c>
      <c r="E40" s="46">
        <f t="shared" si="4"/>
        <v>2159.5716429273775</v>
      </c>
      <c r="F40" s="46">
        <f t="shared" si="4"/>
        <v>2299.5914747781862</v>
      </c>
      <c r="G40" s="46">
        <f t="shared" si="4"/>
        <v>2324.4993013435633</v>
      </c>
      <c r="H40" s="46">
        <f t="shared" si="4"/>
        <v>2371.8024441272746</v>
      </c>
      <c r="I40" s="46">
        <f t="shared" si="4"/>
        <v>2655.2081230344584</v>
      </c>
      <c r="J40" s="46">
        <f t="shared" si="4"/>
        <v>2847.2849148006508</v>
      </c>
      <c r="K40" s="46">
        <f t="shared" si="4"/>
        <v>3292.6513133430876</v>
      </c>
      <c r="L40" s="46">
        <f t="shared" si="4"/>
        <v>3667.6621480935414</v>
      </c>
      <c r="M40" s="46">
        <f t="shared" si="4"/>
        <v>4103.2258186296331</v>
      </c>
      <c r="N40" s="46">
        <f t="shared" si="4"/>
        <v>4386.6646818825229</v>
      </c>
      <c r="O40" s="46">
        <f t="shared" si="4"/>
        <v>4499.4965363329575</v>
      </c>
      <c r="P40" s="46">
        <f t="shared" si="4"/>
        <v>4548.3935728858878</v>
      </c>
      <c r="Q40" s="46">
        <f t="shared" si="4"/>
        <v>4744.1412474319332</v>
      </c>
      <c r="R40" s="46">
        <f t="shared" si="4"/>
        <v>5084.4346490083462</v>
      </c>
      <c r="S40" s="46">
        <f t="shared" si="4"/>
        <v>5437.6796181650097</v>
      </c>
      <c r="T40" s="46">
        <f t="shared" si="4"/>
        <v>5715.9619425960609</v>
      </c>
      <c r="U40" s="46">
        <f t="shared" si="4"/>
        <v>5445.3556378769099</v>
      </c>
      <c r="V40" s="46">
        <f t="shared" si="4"/>
        <v>4864.6197137094405</v>
      </c>
      <c r="W40" s="46">
        <f t="shared" si="4"/>
        <v>4599.3444094483348</v>
      </c>
      <c r="X40" s="46">
        <f t="shared" si="4"/>
        <v>4426.025526021308</v>
      </c>
      <c r="Y40" s="46">
        <f t="shared" si="4"/>
        <v>4176.4693104805383</v>
      </c>
      <c r="Z40" s="46">
        <f t="shared" si="4"/>
        <v>4351.3097227047556</v>
      </c>
      <c r="AA40" s="46">
        <f t="shared" si="4"/>
        <v>4524.9623314482578</v>
      </c>
      <c r="AB40" s="46">
        <f>AB2+AB7+AB11+AB25+AB26+AB35+AB36+AB37</f>
        <v>4786.4206794446154</v>
      </c>
      <c r="AC40" s="46">
        <f>AC2+AC7+AC11+AC25+AC26+AC35+AC36+AC37</f>
        <v>4969.0245703309847</v>
      </c>
      <c r="AD40" s="46">
        <f>AD2+AD7+AD11+AD25+AD26+AD35+AD36+AD37</f>
        <v>5067.2013464635975</v>
      </c>
      <c r="AF40" s="54">
        <f>(Y40-T40)/T40</f>
        <v>-0.26933220472358843</v>
      </c>
      <c r="AG40" s="55">
        <f>(AD40-Y40)/Y40*100</f>
        <v>21.327393301989158</v>
      </c>
    </row>
    <row r="41" spans="1:33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W41"/>
      <c r="X41"/>
      <c r="Y41"/>
      <c r="Z41"/>
      <c r="AA41"/>
      <c r="AB41"/>
      <c r="AC41"/>
      <c r="AD41"/>
    </row>
    <row r="42" spans="1:33" x14ac:dyDescent="0.2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</row>
    <row r="43" spans="1:33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W43"/>
      <c r="X43"/>
      <c r="Y43"/>
      <c r="Z43"/>
      <c r="AA43"/>
      <c r="AB43"/>
      <c r="AC43"/>
      <c r="AD43"/>
    </row>
    <row r="44" spans="1:33" s="21" customFormat="1" ht="45.75" thickBot="1" x14ac:dyDescent="0.3">
      <c r="A44" s="50" t="s">
        <v>67</v>
      </c>
      <c r="B44" s="2"/>
      <c r="C44" s="3">
        <v>1990</v>
      </c>
      <c r="D44" s="3">
        <v>1991</v>
      </c>
      <c r="E44" s="3">
        <v>1992</v>
      </c>
      <c r="F44" s="3">
        <v>1993</v>
      </c>
      <c r="G44" s="3">
        <v>1994</v>
      </c>
      <c r="H44" s="3">
        <v>1995</v>
      </c>
      <c r="I44" s="3">
        <v>1996</v>
      </c>
      <c r="J44" s="3">
        <v>1997</v>
      </c>
      <c r="K44" s="3">
        <v>1998</v>
      </c>
      <c r="L44" s="3">
        <v>1999</v>
      </c>
      <c r="M44" s="3">
        <v>2000</v>
      </c>
      <c r="N44" s="3">
        <v>2001</v>
      </c>
      <c r="O44" s="3">
        <v>2002</v>
      </c>
      <c r="P44" s="3">
        <v>2003</v>
      </c>
      <c r="Q44" s="3">
        <v>2004</v>
      </c>
      <c r="R44" s="3">
        <v>2005</v>
      </c>
      <c r="S44" s="3">
        <v>2006</v>
      </c>
      <c r="T44" s="3">
        <v>2007</v>
      </c>
      <c r="U44" s="3">
        <v>2008</v>
      </c>
      <c r="V44" s="3">
        <v>2009</v>
      </c>
      <c r="W44" s="3">
        <v>2010</v>
      </c>
      <c r="X44" s="3">
        <v>2011</v>
      </c>
      <c r="Y44" s="3">
        <v>2012</v>
      </c>
      <c r="Z44" s="3">
        <v>2013</v>
      </c>
      <c r="AA44" s="3">
        <v>2014</v>
      </c>
      <c r="AB44" s="3">
        <v>2015</v>
      </c>
      <c r="AC44" s="3">
        <v>2016</v>
      </c>
      <c r="AD44" s="3">
        <v>2017</v>
      </c>
    </row>
    <row r="45" spans="1:33" x14ac:dyDescent="0.2">
      <c r="A45" s="5" t="s">
        <v>1</v>
      </c>
      <c r="B45" s="6"/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</row>
    <row r="46" spans="1:33" x14ac:dyDescent="0.2">
      <c r="A46" s="9" t="s">
        <v>2</v>
      </c>
      <c r="B46" s="10"/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</row>
    <row r="47" spans="1:33" x14ac:dyDescent="0.2">
      <c r="A47" s="12" t="s">
        <v>3</v>
      </c>
      <c r="B47" s="13"/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</row>
    <row r="48" spans="1:33" x14ac:dyDescent="0.2">
      <c r="A48" s="12" t="s">
        <v>4</v>
      </c>
      <c r="B48" s="13"/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</row>
    <row r="49" spans="1:30" ht="13.5" thickBot="1" x14ac:dyDescent="0.25">
      <c r="A49" s="15" t="s">
        <v>5</v>
      </c>
      <c r="B49" s="16"/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</row>
    <row r="50" spans="1:30" x14ac:dyDescent="0.2">
      <c r="A50" s="18" t="s">
        <v>6</v>
      </c>
      <c r="B50" s="19"/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</row>
    <row r="51" spans="1:30" s="21" customFormat="1" x14ac:dyDescent="0.2">
      <c r="A51" s="9" t="s">
        <v>7</v>
      </c>
      <c r="B51" s="10"/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</row>
    <row r="52" spans="1:30" s="21" customFormat="1" x14ac:dyDescent="0.2">
      <c r="A52" s="9" t="s">
        <v>8</v>
      </c>
      <c r="B52" s="10"/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</row>
    <row r="53" spans="1:30" ht="13.5" thickBot="1" x14ac:dyDescent="0.25">
      <c r="A53" s="15" t="s">
        <v>9</v>
      </c>
      <c r="B53" s="16"/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</row>
    <row r="54" spans="1:30" x14ac:dyDescent="0.2">
      <c r="A54" s="5" t="s">
        <v>10</v>
      </c>
      <c r="B54" s="6"/>
      <c r="C54" s="7">
        <v>345.78740000000005</v>
      </c>
      <c r="D54" s="7">
        <v>348.87020000000001</v>
      </c>
      <c r="E54" s="7">
        <v>352.26</v>
      </c>
      <c r="F54" s="7">
        <v>352.57400000000001</v>
      </c>
      <c r="G54" s="7">
        <v>352.81180000000006</v>
      </c>
      <c r="H54" s="7">
        <v>355.94640000000004</v>
      </c>
      <c r="I54" s="7">
        <v>433.27759999999989</v>
      </c>
      <c r="J54" s="7">
        <v>474.46440000000001</v>
      </c>
      <c r="K54" s="7">
        <v>556.51199999999994</v>
      </c>
      <c r="L54" s="7">
        <v>692.43560000000002</v>
      </c>
      <c r="M54" s="7">
        <v>809.35799999999995</v>
      </c>
      <c r="N54" s="7">
        <v>807.51869999999985</v>
      </c>
      <c r="O54" s="7">
        <v>918.33259999999996</v>
      </c>
      <c r="P54" s="7">
        <v>1017.5671</v>
      </c>
      <c r="Q54" s="7">
        <v>1075.0952</v>
      </c>
      <c r="R54" s="7">
        <v>1111.5337189006655</v>
      </c>
      <c r="S54" s="7">
        <v>1075.3869444758095</v>
      </c>
      <c r="T54" s="7">
        <v>1137.7559806508755</v>
      </c>
      <c r="U54" s="7">
        <v>1041.5692168772093</v>
      </c>
      <c r="V54" s="7">
        <v>766.22707256819899</v>
      </c>
      <c r="W54" s="7">
        <v>668.80016344641319</v>
      </c>
      <c r="X54" s="7">
        <v>611.96431285284257</v>
      </c>
      <c r="Y54" s="7">
        <v>613.1073633228126</v>
      </c>
      <c r="Z54" s="7">
        <v>562.33795441822099</v>
      </c>
      <c r="AA54" s="7">
        <v>598.85057960875542</v>
      </c>
      <c r="AB54" s="7">
        <v>603.28636926556862</v>
      </c>
      <c r="AC54" s="7">
        <v>713.1831966641887</v>
      </c>
      <c r="AD54" s="7">
        <v>713.38369003441937</v>
      </c>
    </row>
    <row r="55" spans="1:30" s="21" customFormat="1" x14ac:dyDescent="0.2">
      <c r="A55" s="9" t="s">
        <v>11</v>
      </c>
      <c r="B55" s="10"/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</row>
    <row r="56" spans="1:30" s="21" customFormat="1" x14ac:dyDescent="0.2">
      <c r="A56" s="22" t="s">
        <v>12</v>
      </c>
      <c r="B56" s="23"/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</row>
    <row r="57" spans="1:30" x14ac:dyDescent="0.2">
      <c r="A57" s="12" t="s">
        <v>13</v>
      </c>
      <c r="B57" s="13"/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</row>
    <row r="58" spans="1:30" s="21" customFormat="1" x14ac:dyDescent="0.2">
      <c r="A58" s="9" t="s">
        <v>14</v>
      </c>
      <c r="B58" s="10"/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</row>
    <row r="59" spans="1:30" s="21" customFormat="1" x14ac:dyDescent="0.2">
      <c r="A59" s="12" t="s">
        <v>15</v>
      </c>
      <c r="B59" s="13"/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</row>
    <row r="60" spans="1:30" x14ac:dyDescent="0.2">
      <c r="A60" s="12" t="s">
        <v>16</v>
      </c>
      <c r="B60" s="13"/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</row>
    <row r="61" spans="1:30" x14ac:dyDescent="0.2">
      <c r="A61" s="12" t="s">
        <v>17</v>
      </c>
      <c r="B61" s="13"/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</row>
    <row r="62" spans="1:30" x14ac:dyDescent="0.2">
      <c r="A62" s="12" t="s">
        <v>18</v>
      </c>
      <c r="B62" s="13"/>
      <c r="C62" s="14">
        <v>345.78740000000005</v>
      </c>
      <c r="D62" s="14">
        <v>348.87020000000001</v>
      </c>
      <c r="E62" s="14">
        <v>352.26</v>
      </c>
      <c r="F62" s="14">
        <v>352.57400000000001</v>
      </c>
      <c r="G62" s="14">
        <v>352.81180000000006</v>
      </c>
      <c r="H62" s="14">
        <v>355.94640000000004</v>
      </c>
      <c r="I62" s="14">
        <v>433.27759999999989</v>
      </c>
      <c r="J62" s="14">
        <v>474.46440000000001</v>
      </c>
      <c r="K62" s="14">
        <v>556.51199999999994</v>
      </c>
      <c r="L62" s="14">
        <v>692.43560000000002</v>
      </c>
      <c r="M62" s="14">
        <v>809.35799999999995</v>
      </c>
      <c r="N62" s="14">
        <v>807.51869999999985</v>
      </c>
      <c r="O62" s="14">
        <v>918.33259999999996</v>
      </c>
      <c r="P62" s="14">
        <v>1017.5671</v>
      </c>
      <c r="Q62" s="14">
        <v>1075.0952</v>
      </c>
      <c r="R62" s="14">
        <v>1111.5337189006655</v>
      </c>
      <c r="S62" s="14">
        <v>1075.3869444758095</v>
      </c>
      <c r="T62" s="14">
        <v>1137.7559806508755</v>
      </c>
      <c r="U62" s="14">
        <v>1041.5692168772093</v>
      </c>
      <c r="V62" s="14">
        <v>766.22707256819899</v>
      </c>
      <c r="W62" s="14">
        <v>668.80016344641319</v>
      </c>
      <c r="X62" s="14">
        <v>611.96431285284257</v>
      </c>
      <c r="Y62" s="14">
        <v>613.1073633228126</v>
      </c>
      <c r="Z62" s="14">
        <v>562.33795441822099</v>
      </c>
      <c r="AA62" s="14">
        <v>598.85057960875542</v>
      </c>
      <c r="AB62" s="14">
        <v>603.28636926556862</v>
      </c>
      <c r="AC62" s="14">
        <v>713.1831966641887</v>
      </c>
      <c r="AD62" s="14">
        <v>713.38369003441937</v>
      </c>
    </row>
    <row r="63" spans="1:30" x14ac:dyDescent="0.2">
      <c r="A63" s="22" t="s">
        <v>19</v>
      </c>
      <c r="B63" s="23"/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</row>
    <row r="64" spans="1:30" x14ac:dyDescent="0.2">
      <c r="A64" s="12" t="s">
        <v>20</v>
      </c>
      <c r="B64" s="13"/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</row>
    <row r="65" spans="1:30" x14ac:dyDescent="0.2">
      <c r="A65" s="9" t="s">
        <v>21</v>
      </c>
      <c r="B65" s="10"/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</row>
    <row r="66" spans="1:30" x14ac:dyDescent="0.2">
      <c r="A66" s="27" t="s">
        <v>22</v>
      </c>
      <c r="B66" s="28"/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</row>
    <row r="67" spans="1:30" ht="13.5" thickBot="1" x14ac:dyDescent="0.25">
      <c r="A67" s="15" t="s">
        <v>23</v>
      </c>
      <c r="B67" s="16"/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17">
        <v>0</v>
      </c>
      <c r="X67" s="17">
        <v>0</v>
      </c>
      <c r="Y67" s="17">
        <v>0</v>
      </c>
      <c r="Z67" s="17">
        <v>0</v>
      </c>
      <c r="AA67" s="17">
        <v>0</v>
      </c>
      <c r="AB67" s="17">
        <v>0</v>
      </c>
      <c r="AC67" s="17">
        <v>0</v>
      </c>
      <c r="AD67" s="17">
        <v>0</v>
      </c>
    </row>
    <row r="68" spans="1:30" ht="13.5" thickBot="1" x14ac:dyDescent="0.25">
      <c r="A68" s="30" t="s">
        <v>24</v>
      </c>
      <c r="B68" s="31"/>
      <c r="C68" s="32">
        <v>0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>
        <v>0</v>
      </c>
      <c r="AA68" s="32">
        <v>0</v>
      </c>
      <c r="AB68" s="32">
        <v>0</v>
      </c>
      <c r="AC68" s="32">
        <v>0</v>
      </c>
      <c r="AD68" s="32">
        <v>0</v>
      </c>
    </row>
    <row r="69" spans="1:30" x14ac:dyDescent="0.2">
      <c r="A69" s="5" t="s">
        <v>25</v>
      </c>
      <c r="B69" s="6"/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0.37176218928007476</v>
      </c>
      <c r="S69" s="7">
        <v>0.30917082884100983</v>
      </c>
      <c r="T69" s="7">
        <v>7.0682339134900865</v>
      </c>
      <c r="U69" s="7">
        <v>14.581646143651023</v>
      </c>
      <c r="V69" s="7">
        <v>17.956995222708471</v>
      </c>
      <c r="W69" s="7">
        <v>18.864302656498182</v>
      </c>
      <c r="X69" s="7">
        <v>19.632574139319889</v>
      </c>
      <c r="Y69" s="7">
        <v>16.198631625886428</v>
      </c>
      <c r="Z69" s="7">
        <v>18.228184414894688</v>
      </c>
      <c r="AA69" s="7">
        <v>22.246112106410745</v>
      </c>
      <c r="AB69" s="7">
        <v>22.631406028921205</v>
      </c>
      <c r="AC69" s="7">
        <v>21.611826825034285</v>
      </c>
      <c r="AD69" s="7">
        <v>32.898236624018629</v>
      </c>
    </row>
    <row r="70" spans="1:30" x14ac:dyDescent="0.2">
      <c r="A70" s="27" t="s">
        <v>26</v>
      </c>
      <c r="B70" s="28"/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  <c r="W70" s="29">
        <v>0</v>
      </c>
      <c r="X70" s="29">
        <v>0</v>
      </c>
      <c r="Y70" s="29">
        <v>0</v>
      </c>
      <c r="Z70" s="29">
        <v>0</v>
      </c>
      <c r="AA70" s="29">
        <v>0</v>
      </c>
      <c r="AB70" s="29">
        <v>0</v>
      </c>
      <c r="AC70" s="29">
        <v>0</v>
      </c>
      <c r="AD70" s="29">
        <v>0</v>
      </c>
    </row>
    <row r="71" spans="1:30" s="52" customFormat="1" x14ac:dyDescent="0.2">
      <c r="A71" s="12" t="s">
        <v>27</v>
      </c>
      <c r="B71" s="33"/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</row>
    <row r="72" spans="1:30" x14ac:dyDescent="0.2">
      <c r="A72" s="12" t="s">
        <v>28</v>
      </c>
      <c r="B72" s="13"/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</row>
    <row r="73" spans="1:30" x14ac:dyDescent="0.2">
      <c r="A73" s="12" t="s">
        <v>29</v>
      </c>
      <c r="B73" s="13"/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</row>
    <row r="74" spans="1:30" x14ac:dyDescent="0.2">
      <c r="A74" s="35" t="s">
        <v>30</v>
      </c>
      <c r="B74" s="36"/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37">
        <v>0</v>
      </c>
      <c r="W74" s="37">
        <v>0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7">
        <v>0</v>
      </c>
      <c r="AD74" s="37">
        <v>0</v>
      </c>
    </row>
    <row r="75" spans="1:30" x14ac:dyDescent="0.2">
      <c r="A75" s="38" t="s">
        <v>31</v>
      </c>
      <c r="B75" s="39"/>
      <c r="C75" s="40">
        <v>0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0.37176218928007476</v>
      </c>
      <c r="S75" s="40">
        <v>0.30917082884100983</v>
      </c>
      <c r="T75" s="40">
        <v>7.0682339134900865</v>
      </c>
      <c r="U75" s="40">
        <v>14.581646143651023</v>
      </c>
      <c r="V75" s="40">
        <v>17.956995222708471</v>
      </c>
      <c r="W75" s="40">
        <v>18.864302656498182</v>
      </c>
      <c r="X75" s="40">
        <v>19.632574139319889</v>
      </c>
      <c r="Y75" s="40">
        <v>16.198631625886428</v>
      </c>
      <c r="Z75" s="40">
        <v>18.228184414894688</v>
      </c>
      <c r="AA75" s="40">
        <v>22.246112106410745</v>
      </c>
      <c r="AB75" s="40">
        <v>22.631406028921205</v>
      </c>
      <c r="AC75" s="40">
        <v>21.611826825034285</v>
      </c>
      <c r="AD75" s="40">
        <v>32.898236624018629</v>
      </c>
    </row>
    <row r="76" spans="1:30" x14ac:dyDescent="0.2">
      <c r="A76" s="38" t="s">
        <v>32</v>
      </c>
      <c r="B76" s="39"/>
      <c r="C76" s="40">
        <v>0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v>0</v>
      </c>
      <c r="Q76" s="40">
        <v>0</v>
      </c>
      <c r="R76" s="40">
        <v>0</v>
      </c>
      <c r="S76" s="40">
        <v>0</v>
      </c>
      <c r="T76" s="40">
        <v>0</v>
      </c>
      <c r="U76" s="40">
        <v>0</v>
      </c>
      <c r="V76" s="40">
        <v>0</v>
      </c>
      <c r="W76" s="40">
        <v>0</v>
      </c>
      <c r="X76" s="40">
        <v>0</v>
      </c>
      <c r="Y76" s="40">
        <v>0</v>
      </c>
      <c r="Z76" s="40">
        <v>0</v>
      </c>
      <c r="AA76" s="40">
        <v>0</v>
      </c>
      <c r="AB76" s="40">
        <v>0</v>
      </c>
      <c r="AC76" s="40">
        <v>0</v>
      </c>
      <c r="AD76" s="40">
        <v>0</v>
      </c>
    </row>
    <row r="77" spans="1:30" ht="13.5" thickBot="1" x14ac:dyDescent="0.25">
      <c r="A77" s="41" t="s">
        <v>33</v>
      </c>
      <c r="B77" s="42"/>
      <c r="C77" s="43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>
        <v>0</v>
      </c>
      <c r="T77" s="43">
        <v>0</v>
      </c>
      <c r="U77" s="43">
        <v>0</v>
      </c>
      <c r="V77" s="43">
        <v>0</v>
      </c>
      <c r="W77" s="43">
        <v>0</v>
      </c>
      <c r="X77" s="43">
        <v>0</v>
      </c>
      <c r="Y77" s="43">
        <v>0</v>
      </c>
      <c r="Z77" s="43">
        <v>0</v>
      </c>
      <c r="AA77" s="43">
        <v>0</v>
      </c>
      <c r="AB77" s="43">
        <v>0</v>
      </c>
      <c r="AC77" s="43">
        <v>0</v>
      </c>
      <c r="AD77" s="43">
        <v>0</v>
      </c>
    </row>
    <row r="78" spans="1:30" ht="13.5" thickBot="1" x14ac:dyDescent="0.25">
      <c r="A78" s="44" t="s">
        <v>34</v>
      </c>
      <c r="B78" s="45"/>
      <c r="C78" s="46">
        <v>0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0</v>
      </c>
      <c r="U78" s="46">
        <v>0</v>
      </c>
      <c r="V78" s="46">
        <v>0</v>
      </c>
      <c r="W78" s="46">
        <v>0</v>
      </c>
      <c r="X78" s="46">
        <v>0</v>
      </c>
      <c r="Y78" s="46">
        <v>0</v>
      </c>
      <c r="Z78" s="46">
        <v>0</v>
      </c>
      <c r="AA78" s="46">
        <v>0</v>
      </c>
      <c r="AB78" s="46">
        <v>0</v>
      </c>
      <c r="AC78" s="46">
        <v>0</v>
      </c>
      <c r="AD78" s="46">
        <v>0</v>
      </c>
    </row>
    <row r="79" spans="1:30" ht="13.5" thickBot="1" x14ac:dyDescent="0.25">
      <c r="A79" s="44" t="s">
        <v>35</v>
      </c>
      <c r="B79" s="45"/>
      <c r="C79" s="46">
        <v>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0</v>
      </c>
      <c r="U79" s="46">
        <v>0</v>
      </c>
      <c r="V79" s="46">
        <v>0</v>
      </c>
      <c r="W79" s="46">
        <v>0</v>
      </c>
      <c r="X79" s="46">
        <v>0</v>
      </c>
      <c r="Y79" s="46">
        <v>0</v>
      </c>
      <c r="Z79" s="46">
        <v>0</v>
      </c>
      <c r="AA79" s="46">
        <v>0</v>
      </c>
      <c r="AB79" s="46">
        <v>0</v>
      </c>
      <c r="AC79" s="46">
        <v>0</v>
      </c>
      <c r="AD79" s="46">
        <v>0</v>
      </c>
    </row>
    <row r="80" spans="1:30" ht="13.5" thickBot="1" x14ac:dyDescent="0.25">
      <c r="A80" s="44" t="s">
        <v>36</v>
      </c>
      <c r="B80" s="45"/>
      <c r="C80" s="47">
        <v>0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  <c r="P80" s="47">
        <v>0</v>
      </c>
      <c r="Q80" s="47">
        <v>0</v>
      </c>
      <c r="R80" s="47">
        <v>0</v>
      </c>
      <c r="S80" s="47">
        <v>0</v>
      </c>
      <c r="T80" s="47">
        <v>0</v>
      </c>
      <c r="U80" s="47">
        <v>0</v>
      </c>
      <c r="V80" s="47">
        <v>0</v>
      </c>
      <c r="W80" s="47">
        <v>0</v>
      </c>
      <c r="X80" s="47">
        <v>0</v>
      </c>
      <c r="Y80" s="47">
        <v>0</v>
      </c>
      <c r="Z80" s="47">
        <v>0</v>
      </c>
      <c r="AA80" s="47">
        <v>0</v>
      </c>
      <c r="AB80" s="47">
        <v>0</v>
      </c>
      <c r="AC80" s="47">
        <v>0</v>
      </c>
      <c r="AD80" s="47">
        <v>0</v>
      </c>
    </row>
    <row r="81" spans="1:30" x14ac:dyDescent="0.2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ht="13.5" thickBot="1" x14ac:dyDescent="0.25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ht="13.5" thickBot="1" x14ac:dyDescent="0.25">
      <c r="A83" s="44" t="s">
        <v>39</v>
      </c>
      <c r="B83" s="45"/>
      <c r="C83" s="47">
        <f t="shared" ref="C83:AA83" si="5">C45+C50+C54+C68+C69+C78+C79+C80</f>
        <v>345.78740000000005</v>
      </c>
      <c r="D83" s="47">
        <f t="shared" si="5"/>
        <v>348.87020000000001</v>
      </c>
      <c r="E83" s="47">
        <f t="shared" si="5"/>
        <v>352.26</v>
      </c>
      <c r="F83" s="47">
        <f t="shared" si="5"/>
        <v>352.57400000000001</v>
      </c>
      <c r="G83" s="47">
        <f t="shared" si="5"/>
        <v>352.81180000000006</v>
      </c>
      <c r="H83" s="47">
        <f t="shared" si="5"/>
        <v>355.94640000000004</v>
      </c>
      <c r="I83" s="47">
        <f t="shared" si="5"/>
        <v>433.27759999999989</v>
      </c>
      <c r="J83" s="47">
        <f t="shared" si="5"/>
        <v>474.46440000000001</v>
      </c>
      <c r="K83" s="47">
        <f t="shared" si="5"/>
        <v>556.51199999999994</v>
      </c>
      <c r="L83" s="47">
        <f t="shared" si="5"/>
        <v>692.43560000000002</v>
      </c>
      <c r="M83" s="47">
        <f t="shared" si="5"/>
        <v>809.35799999999995</v>
      </c>
      <c r="N83" s="47">
        <f t="shared" si="5"/>
        <v>807.51869999999985</v>
      </c>
      <c r="O83" s="47">
        <f t="shared" si="5"/>
        <v>918.33259999999996</v>
      </c>
      <c r="P83" s="47">
        <f t="shared" si="5"/>
        <v>1017.5671</v>
      </c>
      <c r="Q83" s="47">
        <f t="shared" si="5"/>
        <v>1075.0952</v>
      </c>
      <c r="R83" s="47">
        <f t="shared" si="5"/>
        <v>1111.9054810899456</v>
      </c>
      <c r="S83" s="47">
        <f t="shared" si="5"/>
        <v>1075.6961153046504</v>
      </c>
      <c r="T83" s="47">
        <f t="shared" si="5"/>
        <v>1144.8242145643655</v>
      </c>
      <c r="U83" s="47">
        <f t="shared" si="5"/>
        <v>1056.1508630208602</v>
      </c>
      <c r="V83" s="47">
        <f t="shared" si="5"/>
        <v>784.18406779090742</v>
      </c>
      <c r="W83" s="47">
        <f t="shared" si="5"/>
        <v>687.66446610291132</v>
      </c>
      <c r="X83" s="47">
        <f t="shared" si="5"/>
        <v>631.59688699216247</v>
      </c>
      <c r="Y83" s="47">
        <f t="shared" si="5"/>
        <v>629.30599494869898</v>
      </c>
      <c r="Z83" s="47">
        <f t="shared" si="5"/>
        <v>580.5661388331157</v>
      </c>
      <c r="AA83" s="47">
        <f t="shared" si="5"/>
        <v>621.09669171516612</v>
      </c>
      <c r="AB83" s="47">
        <f>AB45+AB50+AB54+AB68+AB69+AB78+AB79+AB80</f>
        <v>625.91777529448984</v>
      </c>
      <c r="AC83" s="47">
        <f>AC45+AC50+AC54+AC68+AC69+AC78+AC79+AC80</f>
        <v>734.79502348922301</v>
      </c>
      <c r="AD83" s="47">
        <f>AD45+AD50+AD54+AD68+AD69+AD78+AD79+AD80</f>
        <v>746.28192665843801</v>
      </c>
    </row>
    <row r="84" spans="1:30" x14ac:dyDescent="0.2">
      <c r="V84" s="8"/>
    </row>
    <row r="85" spans="1:30" x14ac:dyDescent="0.2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</row>
    <row r="86" spans="1:30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W86"/>
      <c r="X86"/>
      <c r="Y86"/>
      <c r="Z86"/>
      <c r="AA86"/>
      <c r="AB86"/>
      <c r="AC86"/>
      <c r="AD86"/>
    </row>
    <row r="87" spans="1:30" ht="45.75" thickBot="1" x14ac:dyDescent="0.3">
      <c r="A87" s="50" t="s">
        <v>68</v>
      </c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x14ac:dyDescent="0.2">
      <c r="A88" s="5" t="s">
        <v>1</v>
      </c>
      <c r="B88" s="6"/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7">
        <v>0</v>
      </c>
    </row>
    <row r="89" spans="1:30" x14ac:dyDescent="0.2">
      <c r="A89" s="9" t="s">
        <v>2</v>
      </c>
      <c r="B89" s="10"/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0</v>
      </c>
      <c r="AC89" s="11">
        <v>0</v>
      </c>
      <c r="AD89" s="11">
        <v>0</v>
      </c>
    </row>
    <row r="90" spans="1:30" x14ac:dyDescent="0.2">
      <c r="A90" s="12" t="s">
        <v>3</v>
      </c>
      <c r="B90" s="13"/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</row>
    <row r="91" spans="1:30" x14ac:dyDescent="0.2">
      <c r="A91" s="12" t="s">
        <v>4</v>
      </c>
      <c r="B91" s="13"/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</row>
    <row r="92" spans="1:30" ht="13.5" thickBot="1" x14ac:dyDescent="0.25">
      <c r="A92" s="15" t="s">
        <v>5</v>
      </c>
      <c r="B92" s="16"/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7">
        <v>0</v>
      </c>
      <c r="W92" s="17">
        <v>0</v>
      </c>
      <c r="X92" s="17">
        <v>0</v>
      </c>
      <c r="Y92" s="17">
        <v>0</v>
      </c>
      <c r="Z92" s="17">
        <v>0</v>
      </c>
      <c r="AA92" s="17">
        <v>0</v>
      </c>
      <c r="AB92" s="17">
        <v>0</v>
      </c>
      <c r="AC92" s="17">
        <v>0</v>
      </c>
      <c r="AD92" s="17">
        <v>0</v>
      </c>
    </row>
    <row r="93" spans="1:30" x14ac:dyDescent="0.2">
      <c r="A93" s="18" t="s">
        <v>6</v>
      </c>
      <c r="B93" s="19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</row>
    <row r="94" spans="1:30" x14ac:dyDescent="0.2">
      <c r="A94" s="9" t="s">
        <v>7</v>
      </c>
      <c r="B94" s="10"/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11">
        <v>0</v>
      </c>
      <c r="AC94" s="11">
        <v>0</v>
      </c>
      <c r="AD94" s="11">
        <v>0</v>
      </c>
    </row>
    <row r="95" spans="1:30" x14ac:dyDescent="0.2">
      <c r="A95" s="9" t="s">
        <v>8</v>
      </c>
      <c r="B95" s="10"/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v>0</v>
      </c>
      <c r="AD95" s="11">
        <v>0</v>
      </c>
    </row>
    <row r="96" spans="1:30" ht="13.5" thickBot="1" x14ac:dyDescent="0.25">
      <c r="A96" s="15" t="s">
        <v>9</v>
      </c>
      <c r="B96" s="16"/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7">
        <v>0</v>
      </c>
      <c r="W96" s="17">
        <v>0</v>
      </c>
      <c r="X96" s="17">
        <v>0</v>
      </c>
      <c r="Y96" s="17">
        <v>0</v>
      </c>
      <c r="Z96" s="17">
        <v>0</v>
      </c>
      <c r="AA96" s="17">
        <v>0</v>
      </c>
      <c r="AB96" s="17">
        <v>0</v>
      </c>
      <c r="AC96" s="17">
        <v>0</v>
      </c>
      <c r="AD96" s="17">
        <v>0</v>
      </c>
    </row>
    <row r="97" spans="1:30" x14ac:dyDescent="0.2">
      <c r="A97" s="5" t="s">
        <v>10</v>
      </c>
      <c r="B97" s="6"/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398.17652198831689</v>
      </c>
      <c r="V97" s="7">
        <v>364.66959969248825</v>
      </c>
      <c r="W97" s="7">
        <v>337.92447819524619</v>
      </c>
      <c r="X97" s="7">
        <v>328.66407682902314</v>
      </c>
      <c r="Y97" s="7">
        <v>302.01280958989275</v>
      </c>
      <c r="Z97" s="7">
        <v>312.15879937834046</v>
      </c>
      <c r="AA97" s="7">
        <v>316.65742035777174</v>
      </c>
      <c r="AB97" s="7">
        <v>316.41130967127947</v>
      </c>
      <c r="AC97" s="7">
        <v>312.20537370953127</v>
      </c>
      <c r="AD97" s="7">
        <v>322.35253354705657</v>
      </c>
    </row>
    <row r="98" spans="1:30" x14ac:dyDescent="0.2">
      <c r="A98" s="9" t="s">
        <v>11</v>
      </c>
      <c r="B98" s="10"/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11">
        <v>0</v>
      </c>
      <c r="AC98" s="11">
        <v>0</v>
      </c>
      <c r="AD98" s="11">
        <v>0</v>
      </c>
    </row>
    <row r="99" spans="1:30" x14ac:dyDescent="0.2">
      <c r="A99" s="22" t="s">
        <v>12</v>
      </c>
      <c r="B99" s="23"/>
      <c r="C99" s="24">
        <v>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24">
        <v>0</v>
      </c>
    </row>
    <row r="100" spans="1:30" x14ac:dyDescent="0.2">
      <c r="A100" s="12" t="s">
        <v>13</v>
      </c>
      <c r="B100" s="13"/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</row>
    <row r="101" spans="1:30" x14ac:dyDescent="0.2">
      <c r="A101" s="9" t="s">
        <v>14</v>
      </c>
      <c r="B101" s="10"/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</row>
    <row r="102" spans="1:30" x14ac:dyDescent="0.2">
      <c r="A102" s="12" t="s">
        <v>15</v>
      </c>
      <c r="B102" s="13"/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</row>
    <row r="103" spans="1:30" x14ac:dyDescent="0.2">
      <c r="A103" s="12" t="s">
        <v>16</v>
      </c>
      <c r="B103" s="13"/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4">
        <v>0</v>
      </c>
      <c r="Z103" s="14">
        <v>0</v>
      </c>
      <c r="AA103" s="14">
        <v>0</v>
      </c>
      <c r="AB103" s="14">
        <v>0</v>
      </c>
      <c r="AC103" s="14">
        <v>0</v>
      </c>
      <c r="AD103" s="14">
        <v>0</v>
      </c>
    </row>
    <row r="104" spans="1:30" x14ac:dyDescent="0.2">
      <c r="A104" s="12" t="s">
        <v>17</v>
      </c>
      <c r="B104" s="13"/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</row>
    <row r="105" spans="1:30" x14ac:dyDescent="0.2">
      <c r="A105" s="12" t="s">
        <v>18</v>
      </c>
      <c r="B105" s="13"/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398.17652198831689</v>
      </c>
      <c r="V105" s="14">
        <v>364.66959969248825</v>
      </c>
      <c r="W105" s="14">
        <v>337.92447819524619</v>
      </c>
      <c r="X105" s="14">
        <v>328.66407682902314</v>
      </c>
      <c r="Y105" s="14">
        <v>302.01280958989275</v>
      </c>
      <c r="Z105" s="14">
        <v>312.15879937834046</v>
      </c>
      <c r="AA105" s="14">
        <v>316.65742035777174</v>
      </c>
      <c r="AB105" s="14">
        <v>316.41130967127947</v>
      </c>
      <c r="AC105" s="14">
        <v>312.20537370953127</v>
      </c>
      <c r="AD105" s="14">
        <v>322.35253354705657</v>
      </c>
    </row>
    <row r="106" spans="1:30" x14ac:dyDescent="0.2">
      <c r="A106" s="22" t="s">
        <v>19</v>
      </c>
      <c r="B106" s="23"/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0</v>
      </c>
      <c r="S106" s="24">
        <v>0</v>
      </c>
      <c r="T106" s="24">
        <v>0</v>
      </c>
      <c r="U106" s="24">
        <v>0</v>
      </c>
      <c r="V106" s="24">
        <v>0</v>
      </c>
      <c r="W106" s="24">
        <v>0</v>
      </c>
      <c r="X106" s="24">
        <v>0</v>
      </c>
      <c r="Y106" s="24">
        <v>0</v>
      </c>
      <c r="Z106" s="24">
        <v>0</v>
      </c>
      <c r="AA106" s="24">
        <v>0</v>
      </c>
      <c r="AB106" s="24">
        <v>0</v>
      </c>
      <c r="AC106" s="24">
        <v>0</v>
      </c>
      <c r="AD106" s="24">
        <v>0</v>
      </c>
    </row>
    <row r="107" spans="1:30" x14ac:dyDescent="0.2">
      <c r="A107" s="12" t="s">
        <v>20</v>
      </c>
      <c r="B107" s="13"/>
      <c r="C107" s="26">
        <v>0</v>
      </c>
      <c r="D107" s="26">
        <v>0</v>
      </c>
      <c r="E107" s="26">
        <v>0</v>
      </c>
      <c r="F107" s="26">
        <v>0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>
        <v>0</v>
      </c>
      <c r="U107" s="26">
        <v>0</v>
      </c>
      <c r="V107" s="26">
        <v>0</v>
      </c>
      <c r="W107" s="26">
        <v>0</v>
      </c>
      <c r="X107" s="26">
        <v>0</v>
      </c>
      <c r="Y107" s="26">
        <v>0</v>
      </c>
      <c r="Z107" s="26">
        <v>0</v>
      </c>
      <c r="AA107" s="26">
        <v>0</v>
      </c>
      <c r="AB107" s="26">
        <v>0</v>
      </c>
      <c r="AC107" s="26">
        <v>0</v>
      </c>
      <c r="AD107" s="26">
        <v>0</v>
      </c>
    </row>
    <row r="108" spans="1:30" x14ac:dyDescent="0.2">
      <c r="A108" s="9" t="s">
        <v>21</v>
      </c>
      <c r="B108" s="10"/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11">
        <v>0</v>
      </c>
      <c r="AC108" s="11">
        <v>0</v>
      </c>
      <c r="AD108" s="11">
        <v>0</v>
      </c>
    </row>
    <row r="109" spans="1:30" x14ac:dyDescent="0.2">
      <c r="A109" s="27" t="s">
        <v>22</v>
      </c>
      <c r="B109" s="28"/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  <c r="R109" s="29">
        <v>0</v>
      </c>
      <c r="S109" s="29">
        <v>0</v>
      </c>
      <c r="T109" s="29">
        <v>0</v>
      </c>
      <c r="U109" s="29">
        <v>0</v>
      </c>
      <c r="V109" s="29">
        <v>0</v>
      </c>
      <c r="W109" s="29">
        <v>0</v>
      </c>
      <c r="X109" s="29">
        <v>0</v>
      </c>
      <c r="Y109" s="29">
        <v>0</v>
      </c>
      <c r="Z109" s="29">
        <v>0</v>
      </c>
      <c r="AA109" s="29">
        <v>0</v>
      </c>
      <c r="AB109" s="29">
        <v>0</v>
      </c>
      <c r="AC109" s="29">
        <v>0</v>
      </c>
      <c r="AD109" s="29">
        <v>0</v>
      </c>
    </row>
    <row r="110" spans="1:30" ht="13.5" thickBot="1" x14ac:dyDescent="0.25">
      <c r="A110" s="15" t="s">
        <v>23</v>
      </c>
      <c r="B110" s="16"/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7">
        <v>0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17">
        <v>0</v>
      </c>
      <c r="Y110" s="17">
        <v>0</v>
      </c>
      <c r="Z110" s="17">
        <v>0</v>
      </c>
      <c r="AA110" s="17">
        <v>0</v>
      </c>
      <c r="AB110" s="17">
        <v>0</v>
      </c>
      <c r="AC110" s="17">
        <v>0</v>
      </c>
      <c r="AD110" s="17">
        <v>0</v>
      </c>
    </row>
    <row r="111" spans="1:30" ht="13.5" thickBot="1" x14ac:dyDescent="0.25">
      <c r="A111" s="30" t="s">
        <v>24</v>
      </c>
      <c r="B111" s="31"/>
      <c r="C111" s="32">
        <v>0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32">
        <v>0</v>
      </c>
      <c r="L111" s="32">
        <v>0</v>
      </c>
      <c r="M111" s="32">
        <v>0</v>
      </c>
      <c r="N111" s="32">
        <v>0</v>
      </c>
      <c r="O111" s="32">
        <v>0</v>
      </c>
      <c r="P111" s="32">
        <v>0</v>
      </c>
      <c r="Q111" s="32">
        <v>0</v>
      </c>
      <c r="R111" s="32">
        <v>0</v>
      </c>
      <c r="S111" s="32">
        <v>0</v>
      </c>
      <c r="T111" s="32">
        <v>0</v>
      </c>
      <c r="U111" s="32">
        <v>0</v>
      </c>
      <c r="V111" s="32">
        <v>0</v>
      </c>
      <c r="W111" s="32">
        <v>0</v>
      </c>
      <c r="X111" s="32">
        <v>0</v>
      </c>
      <c r="Y111" s="32">
        <v>0</v>
      </c>
      <c r="Z111" s="32">
        <v>0</v>
      </c>
      <c r="AA111" s="32">
        <v>2.3308756987999998E-2</v>
      </c>
      <c r="AB111" s="32">
        <v>1.2743217872000001E-2</v>
      </c>
      <c r="AC111" s="32">
        <v>1.2876951999999999E-2</v>
      </c>
      <c r="AD111" s="32">
        <v>1.4234462E-2</v>
      </c>
    </row>
    <row r="112" spans="1:30" x14ac:dyDescent="0.2">
      <c r="A112" s="5" t="s">
        <v>25</v>
      </c>
      <c r="B112" s="6"/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5.574347870754897</v>
      </c>
      <c r="V112" s="7">
        <v>8.5462527937006261</v>
      </c>
      <c r="W112" s="7">
        <v>9.53156111515381</v>
      </c>
      <c r="X112" s="7">
        <v>10.543951207214501</v>
      </c>
      <c r="Y112" s="7">
        <v>7.9793434910515337</v>
      </c>
      <c r="Z112" s="7">
        <v>10.118627272255363</v>
      </c>
      <c r="AA112" s="7">
        <v>11.763195549060182</v>
      </c>
      <c r="AB112" s="7">
        <v>11.869707631602772</v>
      </c>
      <c r="AC112" s="7">
        <v>9.4608629339770705</v>
      </c>
      <c r="AD112" s="7">
        <v>14.865534596776815</v>
      </c>
    </row>
    <row r="113" spans="1:30" x14ac:dyDescent="0.2">
      <c r="A113" s="27" t="s">
        <v>26</v>
      </c>
      <c r="B113" s="28"/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  <c r="R113" s="29">
        <v>0</v>
      </c>
      <c r="S113" s="29">
        <v>0</v>
      </c>
      <c r="T113" s="29">
        <v>0</v>
      </c>
      <c r="U113" s="29">
        <v>0</v>
      </c>
      <c r="V113" s="29">
        <v>0</v>
      </c>
      <c r="W113" s="29">
        <v>0</v>
      </c>
      <c r="X113" s="29">
        <v>0</v>
      </c>
      <c r="Y113" s="29">
        <v>0</v>
      </c>
      <c r="Z113" s="29">
        <v>0</v>
      </c>
      <c r="AA113" s="29">
        <v>0</v>
      </c>
      <c r="AB113" s="29">
        <v>0</v>
      </c>
      <c r="AC113" s="29">
        <v>0</v>
      </c>
      <c r="AD113" s="29">
        <v>0</v>
      </c>
    </row>
    <row r="114" spans="1:30" x14ac:dyDescent="0.2">
      <c r="A114" s="12" t="s">
        <v>27</v>
      </c>
      <c r="B114" s="33"/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  <c r="AA114" s="14">
        <v>0</v>
      </c>
      <c r="AB114" s="14">
        <v>0</v>
      </c>
      <c r="AC114" s="14">
        <v>0</v>
      </c>
      <c r="AD114" s="14">
        <v>0</v>
      </c>
    </row>
    <row r="115" spans="1:30" x14ac:dyDescent="0.2">
      <c r="A115" s="12" t="s">
        <v>28</v>
      </c>
      <c r="B115" s="13"/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14">
        <v>0</v>
      </c>
      <c r="AC115" s="14">
        <v>0</v>
      </c>
      <c r="AD115" s="14">
        <v>0</v>
      </c>
    </row>
    <row r="116" spans="1:30" x14ac:dyDescent="0.2">
      <c r="A116" s="12" t="s">
        <v>29</v>
      </c>
      <c r="B116" s="13"/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</row>
    <row r="117" spans="1:30" x14ac:dyDescent="0.2">
      <c r="A117" s="35" t="s">
        <v>30</v>
      </c>
      <c r="B117" s="36"/>
      <c r="C117" s="37">
        <v>0</v>
      </c>
      <c r="D117" s="37">
        <v>0</v>
      </c>
      <c r="E117" s="37">
        <v>0</v>
      </c>
      <c r="F117" s="37">
        <v>0</v>
      </c>
      <c r="G117" s="37">
        <v>0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v>0</v>
      </c>
      <c r="N117" s="37">
        <v>0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37">
        <v>0</v>
      </c>
      <c r="U117" s="37">
        <v>0</v>
      </c>
      <c r="V117" s="37">
        <v>0</v>
      </c>
      <c r="W117" s="37">
        <v>0</v>
      </c>
      <c r="X117" s="37">
        <v>0</v>
      </c>
      <c r="Y117" s="37">
        <v>0</v>
      </c>
      <c r="Z117" s="37">
        <v>0</v>
      </c>
      <c r="AA117" s="37">
        <v>0</v>
      </c>
      <c r="AB117" s="37">
        <v>0</v>
      </c>
      <c r="AC117" s="37">
        <v>0</v>
      </c>
      <c r="AD117" s="37">
        <v>0</v>
      </c>
    </row>
    <row r="118" spans="1:30" x14ac:dyDescent="0.2">
      <c r="A118" s="38" t="s">
        <v>31</v>
      </c>
      <c r="B118" s="39"/>
      <c r="C118" s="40">
        <v>0</v>
      </c>
      <c r="D118" s="40">
        <v>0</v>
      </c>
      <c r="E118" s="40">
        <v>0</v>
      </c>
      <c r="F118" s="40">
        <v>0</v>
      </c>
      <c r="G118" s="40">
        <v>0</v>
      </c>
      <c r="H118" s="40">
        <v>0</v>
      </c>
      <c r="I118" s="40">
        <v>0</v>
      </c>
      <c r="J118" s="40">
        <v>0</v>
      </c>
      <c r="K118" s="40">
        <v>0</v>
      </c>
      <c r="L118" s="40">
        <v>0</v>
      </c>
      <c r="M118" s="40">
        <v>0</v>
      </c>
      <c r="N118" s="40">
        <v>0</v>
      </c>
      <c r="O118" s="40">
        <v>0</v>
      </c>
      <c r="P118" s="40">
        <v>0</v>
      </c>
      <c r="Q118" s="40">
        <v>0</v>
      </c>
      <c r="R118" s="40">
        <v>0</v>
      </c>
      <c r="S118" s="40">
        <v>0</v>
      </c>
      <c r="T118" s="40">
        <v>0</v>
      </c>
      <c r="U118" s="40">
        <v>5.574347870754897</v>
      </c>
      <c r="V118" s="40">
        <v>8.5462527937006261</v>
      </c>
      <c r="W118" s="40">
        <v>9.53156111515381</v>
      </c>
      <c r="X118" s="40">
        <v>10.543951207214501</v>
      </c>
      <c r="Y118" s="40">
        <v>7.9793434910515337</v>
      </c>
      <c r="Z118" s="40">
        <v>10.118627272255363</v>
      </c>
      <c r="AA118" s="40">
        <v>11.763195549060182</v>
      </c>
      <c r="AB118" s="40">
        <v>11.869707631602772</v>
      </c>
      <c r="AC118" s="40">
        <v>9.4608629339770705</v>
      </c>
      <c r="AD118" s="40">
        <v>14.865534596776815</v>
      </c>
    </row>
    <row r="119" spans="1:30" x14ac:dyDescent="0.2">
      <c r="A119" s="38" t="s">
        <v>32</v>
      </c>
      <c r="B119" s="39"/>
      <c r="C119" s="40">
        <v>0</v>
      </c>
      <c r="D119" s="40">
        <v>0</v>
      </c>
      <c r="E119" s="40">
        <v>0</v>
      </c>
      <c r="F119" s="40">
        <v>0</v>
      </c>
      <c r="G119" s="40">
        <v>0</v>
      </c>
      <c r="H119" s="40">
        <v>0</v>
      </c>
      <c r="I119" s="40">
        <v>0</v>
      </c>
      <c r="J119" s="40">
        <v>0</v>
      </c>
      <c r="K119" s="40">
        <v>0</v>
      </c>
      <c r="L119" s="40">
        <v>0</v>
      </c>
      <c r="M119" s="40">
        <v>0</v>
      </c>
      <c r="N119" s="40">
        <v>0</v>
      </c>
      <c r="O119" s="40">
        <v>0</v>
      </c>
      <c r="P119" s="40">
        <v>0</v>
      </c>
      <c r="Q119" s="40">
        <v>0</v>
      </c>
      <c r="R119" s="40">
        <v>0</v>
      </c>
      <c r="S119" s="40">
        <v>0</v>
      </c>
      <c r="T119" s="40">
        <v>0</v>
      </c>
      <c r="U119" s="40">
        <v>0</v>
      </c>
      <c r="V119" s="40">
        <v>0</v>
      </c>
      <c r="W119" s="40">
        <v>0</v>
      </c>
      <c r="X119" s="40">
        <v>0</v>
      </c>
      <c r="Y119" s="40">
        <v>0</v>
      </c>
      <c r="Z119" s="40">
        <v>0</v>
      </c>
      <c r="AA119" s="40">
        <v>0</v>
      </c>
      <c r="AB119" s="40">
        <v>0</v>
      </c>
      <c r="AC119" s="40">
        <v>0</v>
      </c>
      <c r="AD119" s="40">
        <v>0</v>
      </c>
    </row>
    <row r="120" spans="1:30" ht="13.5" thickBot="1" x14ac:dyDescent="0.25">
      <c r="A120" s="41" t="s">
        <v>33</v>
      </c>
      <c r="B120" s="42"/>
      <c r="C120" s="43">
        <v>0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3">
        <v>0</v>
      </c>
      <c r="Q120" s="43">
        <v>0</v>
      </c>
      <c r="R120" s="43">
        <v>0</v>
      </c>
      <c r="S120" s="43">
        <v>0</v>
      </c>
      <c r="T120" s="43">
        <v>0</v>
      </c>
      <c r="U120" s="43">
        <v>0</v>
      </c>
      <c r="V120" s="43">
        <v>0</v>
      </c>
      <c r="W120" s="43">
        <v>0</v>
      </c>
      <c r="X120" s="43">
        <v>0</v>
      </c>
      <c r="Y120" s="43">
        <v>0</v>
      </c>
      <c r="Z120" s="43">
        <v>0</v>
      </c>
      <c r="AA120" s="43">
        <v>0</v>
      </c>
      <c r="AB120" s="43">
        <v>0</v>
      </c>
      <c r="AC120" s="43">
        <v>0</v>
      </c>
      <c r="AD120" s="43">
        <v>0</v>
      </c>
    </row>
    <row r="121" spans="1:30" ht="13.5" thickBot="1" x14ac:dyDescent="0.25">
      <c r="A121" s="44" t="s">
        <v>34</v>
      </c>
      <c r="B121" s="45"/>
      <c r="C121" s="46">
        <v>0</v>
      </c>
      <c r="D121" s="46">
        <v>0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46">
        <v>0</v>
      </c>
      <c r="Q121" s="46">
        <v>0</v>
      </c>
      <c r="R121" s="46">
        <v>0</v>
      </c>
      <c r="S121" s="46">
        <v>0</v>
      </c>
      <c r="T121" s="46">
        <v>0</v>
      </c>
      <c r="U121" s="46">
        <v>0</v>
      </c>
      <c r="V121" s="46">
        <v>0</v>
      </c>
      <c r="W121" s="46">
        <v>0</v>
      </c>
      <c r="X121" s="46">
        <v>0</v>
      </c>
      <c r="Y121" s="46">
        <v>0</v>
      </c>
      <c r="Z121" s="46">
        <v>0</v>
      </c>
      <c r="AA121" s="46">
        <v>0</v>
      </c>
      <c r="AB121" s="46">
        <v>0</v>
      </c>
      <c r="AC121" s="46">
        <v>0</v>
      </c>
      <c r="AD121" s="46">
        <v>0</v>
      </c>
    </row>
    <row r="122" spans="1:30" ht="13.5" thickBot="1" x14ac:dyDescent="0.25">
      <c r="A122" s="44" t="s">
        <v>35</v>
      </c>
      <c r="B122" s="45"/>
      <c r="C122" s="46">
        <v>0</v>
      </c>
      <c r="D122" s="46">
        <v>0</v>
      </c>
      <c r="E122" s="46">
        <v>0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0</v>
      </c>
      <c r="O122" s="46">
        <v>0</v>
      </c>
      <c r="P122" s="46">
        <v>0</v>
      </c>
      <c r="Q122" s="46">
        <v>0</v>
      </c>
      <c r="R122" s="46">
        <v>0</v>
      </c>
      <c r="S122" s="46">
        <v>0</v>
      </c>
      <c r="T122" s="46">
        <v>0</v>
      </c>
      <c r="U122" s="46">
        <v>0</v>
      </c>
      <c r="V122" s="46">
        <v>0</v>
      </c>
      <c r="W122" s="46">
        <v>0</v>
      </c>
      <c r="X122" s="46">
        <v>0</v>
      </c>
      <c r="Y122" s="46">
        <v>0</v>
      </c>
      <c r="Z122" s="46">
        <v>0</v>
      </c>
      <c r="AA122" s="46">
        <v>0</v>
      </c>
      <c r="AB122" s="46">
        <v>0</v>
      </c>
      <c r="AC122" s="46">
        <v>0</v>
      </c>
      <c r="AD122" s="46">
        <v>0</v>
      </c>
    </row>
    <row r="123" spans="1:30" ht="13.5" thickBot="1" x14ac:dyDescent="0.25">
      <c r="A123" s="44" t="s">
        <v>36</v>
      </c>
      <c r="B123" s="45"/>
      <c r="C123" s="47">
        <v>0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v>0</v>
      </c>
      <c r="P123" s="47">
        <v>0</v>
      </c>
      <c r="Q123" s="47">
        <v>0</v>
      </c>
      <c r="R123" s="47">
        <v>0</v>
      </c>
      <c r="S123" s="47">
        <v>0</v>
      </c>
      <c r="T123" s="47">
        <v>0</v>
      </c>
      <c r="U123" s="47">
        <v>0</v>
      </c>
      <c r="V123" s="47">
        <v>0</v>
      </c>
      <c r="W123" s="47">
        <v>0</v>
      </c>
      <c r="X123" s="47">
        <v>0</v>
      </c>
      <c r="Y123" s="47">
        <v>0</v>
      </c>
      <c r="Z123" s="47">
        <v>0</v>
      </c>
      <c r="AA123" s="47">
        <v>0</v>
      </c>
      <c r="AB123" s="47">
        <v>0</v>
      </c>
      <c r="AC123" s="47">
        <v>0</v>
      </c>
      <c r="AD123" s="47">
        <v>0</v>
      </c>
    </row>
    <row r="124" spans="1:30" x14ac:dyDescent="0.2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ht="13.5" thickBot="1" x14ac:dyDescent="0.25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ht="13.5" thickBot="1" x14ac:dyDescent="0.25">
      <c r="A126" s="44" t="s">
        <v>39</v>
      </c>
      <c r="B126" s="45"/>
      <c r="C126" s="47">
        <f t="shared" ref="C126:AA126" si="6">C88+C93+C97+C111+C112+C121+C122+C123</f>
        <v>0</v>
      </c>
      <c r="D126" s="47">
        <f t="shared" si="6"/>
        <v>0</v>
      </c>
      <c r="E126" s="47">
        <f t="shared" si="6"/>
        <v>0</v>
      </c>
      <c r="F126" s="47">
        <f t="shared" si="6"/>
        <v>0</v>
      </c>
      <c r="G126" s="47">
        <f t="shared" si="6"/>
        <v>0</v>
      </c>
      <c r="H126" s="47">
        <f t="shared" si="6"/>
        <v>0</v>
      </c>
      <c r="I126" s="47">
        <f t="shared" si="6"/>
        <v>0</v>
      </c>
      <c r="J126" s="47">
        <f t="shared" si="6"/>
        <v>0</v>
      </c>
      <c r="K126" s="47">
        <f t="shared" si="6"/>
        <v>0</v>
      </c>
      <c r="L126" s="47">
        <f t="shared" si="6"/>
        <v>0</v>
      </c>
      <c r="M126" s="47">
        <f t="shared" si="6"/>
        <v>0</v>
      </c>
      <c r="N126" s="47">
        <f t="shared" si="6"/>
        <v>0</v>
      </c>
      <c r="O126" s="47">
        <f t="shared" si="6"/>
        <v>0</v>
      </c>
      <c r="P126" s="47">
        <f t="shared" si="6"/>
        <v>0</v>
      </c>
      <c r="Q126" s="47">
        <f t="shared" si="6"/>
        <v>0</v>
      </c>
      <c r="R126" s="47">
        <f t="shared" si="6"/>
        <v>0</v>
      </c>
      <c r="S126" s="47">
        <f t="shared" si="6"/>
        <v>0</v>
      </c>
      <c r="T126" s="47">
        <f t="shared" si="6"/>
        <v>0</v>
      </c>
      <c r="U126" s="47">
        <f t="shared" si="6"/>
        <v>403.75086985907177</v>
      </c>
      <c r="V126" s="47">
        <f t="shared" si="6"/>
        <v>373.21585248618885</v>
      </c>
      <c r="W126" s="47">
        <f t="shared" si="6"/>
        <v>347.4560393104</v>
      </c>
      <c r="X126" s="47">
        <f t="shared" si="6"/>
        <v>339.20802803623764</v>
      </c>
      <c r="Y126" s="47">
        <f t="shared" si="6"/>
        <v>309.99215308094426</v>
      </c>
      <c r="Z126" s="47">
        <f t="shared" si="6"/>
        <v>322.27742665059583</v>
      </c>
      <c r="AA126" s="47">
        <f t="shared" si="6"/>
        <v>328.44392466381993</v>
      </c>
      <c r="AB126" s="47">
        <f>AB88+AB93+AB97+AB111+AB112+AB121+AB122+AB123</f>
        <v>328.29376052075423</v>
      </c>
      <c r="AC126" s="47">
        <f>AC88+AC93+AC97+AC111+AC112+AC121+AC122+AC123</f>
        <v>321.67911359550834</v>
      </c>
      <c r="AD126" s="47">
        <f>AD88+AD93+AD97+AD111+AD112+AD121+AD122+AD123</f>
        <v>337.23230260583335</v>
      </c>
    </row>
    <row r="127" spans="1:30" x14ac:dyDescent="0.2">
      <c r="V127" s="8"/>
    </row>
    <row r="128" spans="1:30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</row>
    <row r="129" spans="1:30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W129"/>
      <c r="X129"/>
      <c r="Y129"/>
      <c r="Z129"/>
      <c r="AA129"/>
      <c r="AB129"/>
      <c r="AC129"/>
      <c r="AD129"/>
    </row>
    <row r="130" spans="1:30" ht="30.75" thickBot="1" x14ac:dyDescent="0.3">
      <c r="A130" s="50" t="s">
        <v>69</v>
      </c>
      <c r="B130" s="2"/>
      <c r="C130" s="3">
        <v>1990</v>
      </c>
      <c r="D130" s="3">
        <v>1991</v>
      </c>
      <c r="E130" s="3">
        <v>1992</v>
      </c>
      <c r="F130" s="3">
        <v>1993</v>
      </c>
      <c r="G130" s="3">
        <v>1994</v>
      </c>
      <c r="H130" s="3">
        <v>1995</v>
      </c>
      <c r="I130" s="3">
        <v>1996</v>
      </c>
      <c r="J130" s="3">
        <v>1997</v>
      </c>
      <c r="K130" s="3">
        <v>1998</v>
      </c>
      <c r="L130" s="3">
        <v>1999</v>
      </c>
      <c r="M130" s="3">
        <v>2000</v>
      </c>
      <c r="N130" s="3">
        <v>2001</v>
      </c>
      <c r="O130" s="3">
        <v>2002</v>
      </c>
      <c r="P130" s="3">
        <v>2003</v>
      </c>
      <c r="Q130" s="3">
        <v>2004</v>
      </c>
      <c r="R130" s="3">
        <v>2005</v>
      </c>
      <c r="S130" s="3">
        <v>2006</v>
      </c>
      <c r="T130" s="3">
        <v>2007</v>
      </c>
      <c r="U130" s="3">
        <v>2008</v>
      </c>
      <c r="V130" s="3">
        <v>2009</v>
      </c>
      <c r="W130" s="3">
        <v>2010</v>
      </c>
      <c r="X130" s="3">
        <v>2011</v>
      </c>
      <c r="Y130" s="3">
        <v>2012</v>
      </c>
      <c r="Z130" s="3">
        <v>2013</v>
      </c>
      <c r="AA130" s="3">
        <v>2014</v>
      </c>
      <c r="AB130" s="3">
        <v>2015</v>
      </c>
      <c r="AC130" s="3">
        <v>2016</v>
      </c>
      <c r="AD130" s="3">
        <v>2017</v>
      </c>
    </row>
    <row r="131" spans="1:30" x14ac:dyDescent="0.2">
      <c r="A131" s="5" t="s">
        <v>1</v>
      </c>
      <c r="B131" s="6"/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0</v>
      </c>
      <c r="AD131" s="7">
        <v>0</v>
      </c>
    </row>
    <row r="132" spans="1:30" x14ac:dyDescent="0.2">
      <c r="A132" s="9" t="s">
        <v>2</v>
      </c>
      <c r="B132" s="10"/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11">
        <v>0</v>
      </c>
      <c r="AC132" s="11">
        <v>0</v>
      </c>
      <c r="AD132" s="11">
        <v>0</v>
      </c>
    </row>
    <row r="133" spans="1:30" x14ac:dyDescent="0.2">
      <c r="A133" s="12" t="s">
        <v>3</v>
      </c>
      <c r="B133" s="13"/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14">
        <v>0</v>
      </c>
      <c r="AC133" s="14">
        <v>0</v>
      </c>
      <c r="AD133" s="14">
        <v>0</v>
      </c>
    </row>
    <row r="134" spans="1:30" x14ac:dyDescent="0.2">
      <c r="A134" s="12" t="s">
        <v>4</v>
      </c>
      <c r="B134" s="13"/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14">
        <v>0</v>
      </c>
      <c r="AC134" s="14">
        <v>0</v>
      </c>
      <c r="AD134" s="14">
        <v>0</v>
      </c>
    </row>
    <row r="135" spans="1:30" ht="13.5" thickBot="1" x14ac:dyDescent="0.25">
      <c r="A135" s="15" t="s">
        <v>5</v>
      </c>
      <c r="B135" s="16"/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7">
        <v>0</v>
      </c>
      <c r="Q135" s="17">
        <v>0</v>
      </c>
      <c r="R135" s="17">
        <v>0</v>
      </c>
      <c r="S135" s="17">
        <v>0</v>
      </c>
      <c r="T135" s="17">
        <v>0</v>
      </c>
      <c r="U135" s="17">
        <v>0</v>
      </c>
      <c r="V135" s="17">
        <v>0</v>
      </c>
      <c r="W135" s="17">
        <v>0</v>
      </c>
      <c r="X135" s="17">
        <v>0</v>
      </c>
      <c r="Y135" s="17">
        <v>0</v>
      </c>
      <c r="Z135" s="17">
        <v>0</v>
      </c>
      <c r="AA135" s="17">
        <v>0</v>
      </c>
      <c r="AB135" s="17">
        <v>0</v>
      </c>
      <c r="AC135" s="17">
        <v>0</v>
      </c>
      <c r="AD135" s="17">
        <v>0</v>
      </c>
    </row>
    <row r="136" spans="1:30" x14ac:dyDescent="0.2">
      <c r="A136" s="18" t="s">
        <v>6</v>
      </c>
      <c r="B136" s="19"/>
      <c r="C136" s="20">
        <v>0</v>
      </c>
      <c r="D136" s="20">
        <v>0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0</v>
      </c>
      <c r="U136" s="20">
        <v>0</v>
      </c>
      <c r="V136" s="20">
        <v>0</v>
      </c>
      <c r="W136" s="20">
        <v>0</v>
      </c>
      <c r="X136" s="20">
        <v>0</v>
      </c>
      <c r="Y136" s="20">
        <v>0</v>
      </c>
      <c r="Z136" s="20">
        <v>0</v>
      </c>
      <c r="AA136" s="20">
        <v>0</v>
      </c>
      <c r="AB136" s="20">
        <v>0</v>
      </c>
      <c r="AC136" s="20">
        <v>0</v>
      </c>
      <c r="AD136" s="20">
        <v>0</v>
      </c>
    </row>
    <row r="137" spans="1:30" x14ac:dyDescent="0.2">
      <c r="A137" s="9" t="s">
        <v>7</v>
      </c>
      <c r="B137" s="10"/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11">
        <v>0</v>
      </c>
      <c r="AC137" s="11">
        <v>0</v>
      </c>
      <c r="AD137" s="11">
        <v>0</v>
      </c>
    </row>
    <row r="138" spans="1:30" x14ac:dyDescent="0.2">
      <c r="A138" s="9" t="s">
        <v>8</v>
      </c>
      <c r="B138" s="10"/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11">
        <v>0</v>
      </c>
      <c r="AC138" s="11">
        <v>0</v>
      </c>
      <c r="AD138" s="11">
        <v>0</v>
      </c>
    </row>
    <row r="139" spans="1:30" ht="13.5" thickBot="1" x14ac:dyDescent="0.25">
      <c r="A139" s="15" t="s">
        <v>9</v>
      </c>
      <c r="B139" s="16"/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7">
        <v>0</v>
      </c>
      <c r="Q139" s="17">
        <v>0</v>
      </c>
      <c r="R139" s="17">
        <v>0</v>
      </c>
      <c r="S139" s="17">
        <v>0</v>
      </c>
      <c r="T139" s="17">
        <v>0</v>
      </c>
      <c r="U139" s="17">
        <v>0</v>
      </c>
      <c r="V139" s="17">
        <v>0</v>
      </c>
      <c r="W139" s="17">
        <v>0</v>
      </c>
      <c r="X139" s="17">
        <v>0</v>
      </c>
      <c r="Y139" s="17">
        <v>0</v>
      </c>
      <c r="Z139" s="17">
        <v>0</v>
      </c>
      <c r="AA139" s="17">
        <v>0</v>
      </c>
      <c r="AB139" s="17">
        <v>0</v>
      </c>
      <c r="AC139" s="17">
        <v>0</v>
      </c>
      <c r="AD139" s="17">
        <v>0</v>
      </c>
    </row>
    <row r="140" spans="1:30" x14ac:dyDescent="0.2">
      <c r="A140" s="5" t="s">
        <v>10</v>
      </c>
      <c r="B140" s="6"/>
      <c r="C140" s="7">
        <v>926.15911876665291</v>
      </c>
      <c r="D140" s="7">
        <v>981.2789289549238</v>
      </c>
      <c r="E140" s="7">
        <v>1011.7412481487811</v>
      </c>
      <c r="F140" s="7">
        <v>1054.0339721141147</v>
      </c>
      <c r="G140" s="7">
        <v>1113.836611811792</v>
      </c>
      <c r="H140" s="7">
        <v>1176.3762386405949</v>
      </c>
      <c r="I140" s="7">
        <v>1259.1550483184515</v>
      </c>
      <c r="J140" s="7">
        <v>1347.9906154092378</v>
      </c>
      <c r="K140" s="7">
        <v>1420.9635070522454</v>
      </c>
      <c r="L140" s="7">
        <v>1503.5828381381584</v>
      </c>
      <c r="M140" s="7">
        <v>1562.2394245977753</v>
      </c>
      <c r="N140" s="7">
        <v>1641.9304407620232</v>
      </c>
      <c r="O140" s="7">
        <v>1697.3185054263165</v>
      </c>
      <c r="P140" s="7">
        <v>1745.9962230104722</v>
      </c>
      <c r="Q140" s="7">
        <v>1817.37647973198</v>
      </c>
      <c r="R140" s="7">
        <v>1892.1288504313773</v>
      </c>
      <c r="S140" s="7">
        <v>2005.495811371733</v>
      </c>
      <c r="T140" s="7">
        <v>2078.7552752967899</v>
      </c>
      <c r="U140" s="7">
        <v>2086.1026528663792</v>
      </c>
      <c r="V140" s="7">
        <v>2023.2139191798381</v>
      </c>
      <c r="W140" s="7">
        <v>1966.703506358615</v>
      </c>
      <c r="X140" s="7">
        <v>1998.0501697717355</v>
      </c>
      <c r="Y140" s="7">
        <v>2008.911324469932</v>
      </c>
      <c r="Z140" s="7">
        <v>2046.8049922004975</v>
      </c>
      <c r="AA140" s="7">
        <v>2094.3634694791681</v>
      </c>
      <c r="AB140" s="7">
        <v>2087.4062527892875</v>
      </c>
      <c r="AC140" s="7">
        <v>2058.435471036174</v>
      </c>
      <c r="AD140" s="7">
        <v>2004.5903515891791</v>
      </c>
    </row>
    <row r="141" spans="1:30" x14ac:dyDescent="0.2">
      <c r="A141" s="9" t="s">
        <v>11</v>
      </c>
      <c r="B141" s="10"/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11">
        <v>0</v>
      </c>
      <c r="AC141" s="11">
        <v>0</v>
      </c>
      <c r="AD141" s="11">
        <v>0</v>
      </c>
    </row>
    <row r="142" spans="1:30" x14ac:dyDescent="0.2">
      <c r="A142" s="22" t="s">
        <v>12</v>
      </c>
      <c r="B142" s="23"/>
      <c r="C142" s="24">
        <v>0</v>
      </c>
      <c r="D142" s="24">
        <v>0</v>
      </c>
      <c r="E142" s="24">
        <v>0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  <c r="AA142" s="24">
        <v>0</v>
      </c>
      <c r="AB142" s="24">
        <v>0</v>
      </c>
      <c r="AC142" s="24">
        <v>0</v>
      </c>
      <c r="AD142" s="24">
        <v>0</v>
      </c>
    </row>
    <row r="143" spans="1:30" x14ac:dyDescent="0.2">
      <c r="A143" s="12" t="s">
        <v>13</v>
      </c>
      <c r="B143" s="13"/>
      <c r="C143" s="14">
        <v>795.80808380021563</v>
      </c>
      <c r="D143" s="14">
        <v>822.50243943350904</v>
      </c>
      <c r="E143" s="14">
        <v>835.92802612198955</v>
      </c>
      <c r="F143" s="14">
        <v>858.77372093358713</v>
      </c>
      <c r="G143" s="14">
        <v>898.4298361262039</v>
      </c>
      <c r="H143" s="14">
        <v>942.71317910731557</v>
      </c>
      <c r="I143" s="14">
        <v>1004.4968696684444</v>
      </c>
      <c r="J143" s="14">
        <v>1075.6405125721767</v>
      </c>
      <c r="K143" s="14">
        <v>1135.4267251702081</v>
      </c>
      <c r="L143" s="14">
        <v>1209.8930664060581</v>
      </c>
      <c r="M143" s="14">
        <v>1269.3825975189131</v>
      </c>
      <c r="N143" s="14">
        <v>1325.6494000866196</v>
      </c>
      <c r="O143" s="14">
        <v>1363.7296562268186</v>
      </c>
      <c r="P143" s="14">
        <v>1401.7842600551603</v>
      </c>
      <c r="Q143" s="14">
        <v>1444.6843265990815</v>
      </c>
      <c r="R143" s="14">
        <v>1500.9167022653364</v>
      </c>
      <c r="S143" s="14">
        <v>1539.0845564268277</v>
      </c>
      <c r="T143" s="14">
        <v>1560.4748049774275</v>
      </c>
      <c r="U143" s="14">
        <v>1511.5478467977857</v>
      </c>
      <c r="V143" s="14">
        <v>1406.8342064212652</v>
      </c>
      <c r="W143" s="14">
        <v>1285.1066545165068</v>
      </c>
      <c r="X143" s="14">
        <v>1211.8911928758971</v>
      </c>
      <c r="Y143" s="14">
        <v>1131.8895336753542</v>
      </c>
      <c r="Z143" s="14">
        <v>1081.2613121907473</v>
      </c>
      <c r="AA143" s="14">
        <v>1025.4348217760491</v>
      </c>
      <c r="AB143" s="14">
        <v>946.32501651209407</v>
      </c>
      <c r="AC143" s="14">
        <v>837.61757590462673</v>
      </c>
      <c r="AD143" s="14">
        <v>743.92125092202332</v>
      </c>
    </row>
    <row r="144" spans="1:30" x14ac:dyDescent="0.2">
      <c r="A144" s="9" t="s">
        <v>14</v>
      </c>
      <c r="B144" s="10"/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11">
        <v>0</v>
      </c>
      <c r="AC144" s="11">
        <v>0</v>
      </c>
      <c r="AD144" s="11">
        <v>0</v>
      </c>
    </row>
    <row r="145" spans="1:30" x14ac:dyDescent="0.2">
      <c r="A145" s="12" t="s">
        <v>15</v>
      </c>
      <c r="B145" s="13"/>
      <c r="C145" s="14">
        <v>0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4">
        <v>0</v>
      </c>
      <c r="Z145" s="14">
        <v>0</v>
      </c>
      <c r="AA145" s="14">
        <v>0</v>
      </c>
      <c r="AB145" s="14">
        <v>0</v>
      </c>
      <c r="AC145" s="14">
        <v>0</v>
      </c>
      <c r="AD145" s="14">
        <v>0</v>
      </c>
    </row>
    <row r="146" spans="1:30" x14ac:dyDescent="0.2">
      <c r="A146" s="12" t="s">
        <v>16</v>
      </c>
      <c r="B146" s="13"/>
      <c r="C146" s="14">
        <v>0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>
        <v>0</v>
      </c>
      <c r="R146" s="14">
        <v>0</v>
      </c>
      <c r="S146" s="14">
        <v>0</v>
      </c>
      <c r="T146" s="14">
        <v>0</v>
      </c>
      <c r="U146" s="14">
        <v>0</v>
      </c>
      <c r="V146" s="14">
        <v>0</v>
      </c>
      <c r="W146" s="14">
        <v>0</v>
      </c>
      <c r="X146" s="14">
        <v>0</v>
      </c>
      <c r="Y146" s="14">
        <v>0</v>
      </c>
      <c r="Z146" s="14">
        <v>0</v>
      </c>
      <c r="AA146" s="14">
        <v>0</v>
      </c>
      <c r="AB146" s="14">
        <v>0</v>
      </c>
      <c r="AC146" s="14">
        <v>0</v>
      </c>
      <c r="AD146" s="14">
        <v>0</v>
      </c>
    </row>
    <row r="147" spans="1:30" x14ac:dyDescent="0.2">
      <c r="A147" s="12" t="s">
        <v>17</v>
      </c>
      <c r="B147" s="13"/>
      <c r="C147" s="14">
        <v>6.9492067799999999</v>
      </c>
      <c r="D147" s="14">
        <v>7.8357687399999998</v>
      </c>
      <c r="E147" s="14">
        <v>7.9302784399999995</v>
      </c>
      <c r="F147" s="14">
        <v>7.6357740199999986</v>
      </c>
      <c r="G147" s="14">
        <v>7.1626157799999994</v>
      </c>
      <c r="H147" s="14">
        <v>6.027279899999999</v>
      </c>
      <c r="I147" s="14">
        <v>4.7254849999999999</v>
      </c>
      <c r="J147" s="14">
        <v>4.0200158200000002</v>
      </c>
      <c r="K147" s="14">
        <v>3.1596726799999995</v>
      </c>
      <c r="L147" s="14">
        <v>2.5816391599999999</v>
      </c>
      <c r="M147" s="14">
        <v>2.18103998</v>
      </c>
      <c r="N147" s="14">
        <v>1.5676415399999999</v>
      </c>
      <c r="O147" s="14">
        <v>1.3755734399999999</v>
      </c>
      <c r="P147" s="14">
        <v>1.1938709199999999</v>
      </c>
      <c r="Q147" s="14">
        <v>1.06582552</v>
      </c>
      <c r="R147" s="14">
        <v>1.0187138624429903</v>
      </c>
      <c r="S147" s="14">
        <v>0.87129265939705547</v>
      </c>
      <c r="T147" s="14">
        <v>1.1679731</v>
      </c>
      <c r="U147" s="14">
        <v>0.89991370000000015</v>
      </c>
      <c r="V147" s="14">
        <v>0.58680230000000011</v>
      </c>
      <c r="W147" s="14">
        <v>0.5147191000000001</v>
      </c>
      <c r="X147" s="14">
        <v>0.54988218600000005</v>
      </c>
      <c r="Y147" s="14">
        <v>0.99990661399999992</v>
      </c>
      <c r="Z147" s="14">
        <v>1.303455521148825</v>
      </c>
      <c r="AA147" s="14">
        <v>2.1086218067885119</v>
      </c>
      <c r="AB147" s="14">
        <v>2.5301873686684075</v>
      </c>
      <c r="AC147" s="14">
        <v>2.5484375456919062</v>
      </c>
      <c r="AD147" s="14">
        <v>1.3609703394255874</v>
      </c>
    </row>
    <row r="148" spans="1:30" x14ac:dyDescent="0.2">
      <c r="A148" s="12" t="s">
        <v>18</v>
      </c>
      <c r="B148" s="13"/>
      <c r="C148" s="14">
        <v>123.40182818643724</v>
      </c>
      <c r="D148" s="14">
        <v>150.94072078141471</v>
      </c>
      <c r="E148" s="14">
        <v>167.88294358679153</v>
      </c>
      <c r="F148" s="14">
        <v>187.62447716052765</v>
      </c>
      <c r="G148" s="14">
        <v>208.24415990558808</v>
      </c>
      <c r="H148" s="14">
        <v>227.6357796332793</v>
      </c>
      <c r="I148" s="14">
        <v>249.93269365000694</v>
      </c>
      <c r="J148" s="14">
        <v>268.33008701706092</v>
      </c>
      <c r="K148" s="14">
        <v>282.37710920203722</v>
      </c>
      <c r="L148" s="14">
        <v>291.10813257210032</v>
      </c>
      <c r="M148" s="14">
        <v>290.67578709886214</v>
      </c>
      <c r="N148" s="14">
        <v>314.71339913540351</v>
      </c>
      <c r="O148" s="14">
        <v>332.21327575949795</v>
      </c>
      <c r="P148" s="14">
        <v>343.01809203531184</v>
      </c>
      <c r="Q148" s="14">
        <v>371.62632761289854</v>
      </c>
      <c r="R148" s="14">
        <v>390.19343430359777</v>
      </c>
      <c r="S148" s="14">
        <v>465.53996228550818</v>
      </c>
      <c r="T148" s="14">
        <v>517.11249721936235</v>
      </c>
      <c r="U148" s="14">
        <v>573.65489236859332</v>
      </c>
      <c r="V148" s="14">
        <v>615.79291045857281</v>
      </c>
      <c r="W148" s="14">
        <v>681.08213274210823</v>
      </c>
      <c r="X148" s="14">
        <v>785.60909470983836</v>
      </c>
      <c r="Y148" s="14">
        <v>876.02188418057767</v>
      </c>
      <c r="Z148" s="14">
        <v>964.24022448860148</v>
      </c>
      <c r="AA148" s="14">
        <v>1066.8200258963302</v>
      </c>
      <c r="AB148" s="14">
        <v>1138.5510489085248</v>
      </c>
      <c r="AC148" s="14">
        <v>1218.2694575858557</v>
      </c>
      <c r="AD148" s="14">
        <v>1259.3081303277302</v>
      </c>
    </row>
    <row r="149" spans="1:30" x14ac:dyDescent="0.2">
      <c r="A149" s="22" t="s">
        <v>19</v>
      </c>
      <c r="B149" s="23"/>
      <c r="C149" s="24">
        <v>0</v>
      </c>
      <c r="D149" s="24">
        <v>0</v>
      </c>
      <c r="E149" s="24">
        <v>0</v>
      </c>
      <c r="F149" s="24">
        <v>0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</v>
      </c>
      <c r="W149" s="24">
        <v>0</v>
      </c>
      <c r="X149" s="24">
        <v>0</v>
      </c>
      <c r="Y149" s="24">
        <v>0</v>
      </c>
      <c r="Z149" s="24">
        <v>0</v>
      </c>
      <c r="AA149" s="24">
        <v>0</v>
      </c>
      <c r="AB149" s="24">
        <v>0</v>
      </c>
      <c r="AC149" s="24">
        <v>0</v>
      </c>
      <c r="AD149" s="24">
        <v>0</v>
      </c>
    </row>
    <row r="150" spans="1:30" x14ac:dyDescent="0.2">
      <c r="A150" s="12" t="s">
        <v>20</v>
      </c>
      <c r="B150" s="13"/>
      <c r="C150" s="26">
        <v>0</v>
      </c>
      <c r="D150" s="26">
        <v>0</v>
      </c>
      <c r="E150" s="26">
        <v>0</v>
      </c>
      <c r="F150" s="26">
        <v>0</v>
      </c>
      <c r="G150" s="26">
        <v>0</v>
      </c>
      <c r="H150" s="26">
        <v>0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0</v>
      </c>
      <c r="Q150" s="26">
        <v>0</v>
      </c>
      <c r="R150" s="26">
        <v>0</v>
      </c>
      <c r="S150" s="26">
        <v>0</v>
      </c>
      <c r="T150" s="26">
        <v>0</v>
      </c>
      <c r="U150" s="26">
        <v>0</v>
      </c>
      <c r="V150" s="26">
        <v>0</v>
      </c>
      <c r="W150" s="26">
        <v>0</v>
      </c>
      <c r="X150" s="26">
        <v>0</v>
      </c>
      <c r="Y150" s="26">
        <v>0</v>
      </c>
      <c r="Z150" s="26">
        <v>0</v>
      </c>
      <c r="AA150" s="26">
        <v>0</v>
      </c>
      <c r="AB150" s="26">
        <v>0</v>
      </c>
      <c r="AC150" s="26">
        <v>0</v>
      </c>
      <c r="AD150" s="26">
        <v>0</v>
      </c>
    </row>
    <row r="151" spans="1:30" x14ac:dyDescent="0.2">
      <c r="A151" s="9" t="s">
        <v>21</v>
      </c>
      <c r="B151" s="10"/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11">
        <v>0</v>
      </c>
      <c r="AC151" s="11">
        <v>0</v>
      </c>
      <c r="AD151" s="11">
        <v>0</v>
      </c>
    </row>
    <row r="152" spans="1:30" x14ac:dyDescent="0.2">
      <c r="A152" s="27" t="s">
        <v>22</v>
      </c>
      <c r="B152" s="28"/>
      <c r="C152" s="29">
        <v>0</v>
      </c>
      <c r="D152" s="29">
        <v>0</v>
      </c>
      <c r="E152" s="29">
        <v>0</v>
      </c>
      <c r="F152" s="29">
        <v>0</v>
      </c>
      <c r="G152" s="29">
        <v>0</v>
      </c>
      <c r="H152" s="29">
        <v>0</v>
      </c>
      <c r="I152" s="29">
        <v>0</v>
      </c>
      <c r="J152" s="29">
        <v>0</v>
      </c>
      <c r="K152" s="29">
        <v>0</v>
      </c>
      <c r="L152" s="29">
        <v>0</v>
      </c>
      <c r="M152" s="29">
        <v>0</v>
      </c>
      <c r="N152" s="29">
        <v>0</v>
      </c>
      <c r="O152" s="29">
        <v>0</v>
      </c>
      <c r="P152" s="29">
        <v>0</v>
      </c>
      <c r="Q152" s="29">
        <v>0</v>
      </c>
      <c r="R152" s="29">
        <v>0</v>
      </c>
      <c r="S152" s="29">
        <v>0</v>
      </c>
      <c r="T152" s="29">
        <v>0</v>
      </c>
      <c r="U152" s="29">
        <v>0</v>
      </c>
      <c r="V152" s="29">
        <v>0</v>
      </c>
      <c r="W152" s="29">
        <v>0</v>
      </c>
      <c r="X152" s="29">
        <v>0</v>
      </c>
      <c r="Y152" s="29">
        <v>0</v>
      </c>
      <c r="Z152" s="29">
        <v>0</v>
      </c>
      <c r="AA152" s="29">
        <v>0</v>
      </c>
      <c r="AB152" s="29">
        <v>0</v>
      </c>
      <c r="AC152" s="29">
        <v>0</v>
      </c>
      <c r="AD152" s="29">
        <v>0</v>
      </c>
    </row>
    <row r="153" spans="1:30" ht="13.5" thickBot="1" x14ac:dyDescent="0.25">
      <c r="A153" s="15" t="s">
        <v>23</v>
      </c>
      <c r="B153" s="16"/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7">
        <v>0</v>
      </c>
      <c r="Q153" s="17">
        <v>0</v>
      </c>
      <c r="R153" s="17">
        <v>0</v>
      </c>
      <c r="S153" s="17">
        <v>0</v>
      </c>
      <c r="T153" s="17">
        <v>0</v>
      </c>
      <c r="U153" s="17">
        <v>0</v>
      </c>
      <c r="V153" s="17">
        <v>0</v>
      </c>
      <c r="W153" s="17">
        <v>0</v>
      </c>
      <c r="X153" s="17">
        <v>0</v>
      </c>
      <c r="Y153" s="17">
        <v>0</v>
      </c>
      <c r="Z153" s="17">
        <v>0</v>
      </c>
      <c r="AA153" s="17">
        <v>0</v>
      </c>
      <c r="AB153" s="17">
        <v>0</v>
      </c>
      <c r="AC153" s="17">
        <v>0</v>
      </c>
      <c r="AD153" s="17">
        <v>0</v>
      </c>
    </row>
    <row r="154" spans="1:30" ht="13.5" thickBot="1" x14ac:dyDescent="0.25">
      <c r="A154" s="30" t="s">
        <v>24</v>
      </c>
      <c r="B154" s="31"/>
      <c r="C154" s="32">
        <v>0</v>
      </c>
      <c r="D154" s="32">
        <v>0</v>
      </c>
      <c r="E154" s="32">
        <v>0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  <c r="P154" s="32">
        <v>0</v>
      </c>
      <c r="Q154" s="32">
        <v>0</v>
      </c>
      <c r="R154" s="32">
        <v>0</v>
      </c>
      <c r="S154" s="32">
        <v>0</v>
      </c>
      <c r="T154" s="32">
        <v>0</v>
      </c>
      <c r="U154" s="32">
        <v>0</v>
      </c>
      <c r="V154" s="32">
        <v>0</v>
      </c>
      <c r="W154" s="32">
        <v>0</v>
      </c>
      <c r="X154" s="32">
        <v>0</v>
      </c>
      <c r="Y154" s="32">
        <v>0</v>
      </c>
      <c r="Z154" s="32">
        <v>0</v>
      </c>
      <c r="AA154" s="32">
        <v>0</v>
      </c>
      <c r="AB154" s="32">
        <v>0</v>
      </c>
      <c r="AC154" s="32">
        <v>0</v>
      </c>
      <c r="AD154" s="32">
        <v>0</v>
      </c>
    </row>
    <row r="155" spans="1:30" x14ac:dyDescent="0.2">
      <c r="A155" s="5" t="s">
        <v>25</v>
      </c>
      <c r="B155" s="6"/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0.46171590464858492</v>
      </c>
      <c r="S155" s="7">
        <v>1.9781508121276312</v>
      </c>
      <c r="T155" s="7">
        <v>7.6775989997913845</v>
      </c>
      <c r="U155" s="7">
        <v>25.720420126504916</v>
      </c>
      <c r="V155" s="7">
        <v>35.369873186507931</v>
      </c>
      <c r="W155" s="7">
        <v>47.777415532064325</v>
      </c>
      <c r="X155" s="7">
        <v>50.515731910485599</v>
      </c>
      <c r="Y155" s="7">
        <v>48.677814101666648</v>
      </c>
      <c r="Z155" s="7">
        <v>57.105132042561138</v>
      </c>
      <c r="AA155" s="7">
        <v>63.72039816259776</v>
      </c>
      <c r="AB155" s="7">
        <v>69.023344457471609</v>
      </c>
      <c r="AC155" s="7">
        <v>64.299220260307251</v>
      </c>
      <c r="AD155" s="7">
        <v>82.439308490909823</v>
      </c>
    </row>
    <row r="156" spans="1:30" x14ac:dyDescent="0.2">
      <c r="A156" s="27" t="s">
        <v>26</v>
      </c>
      <c r="B156" s="28"/>
      <c r="C156" s="29">
        <v>0</v>
      </c>
      <c r="D156" s="29">
        <v>0</v>
      </c>
      <c r="E156" s="29">
        <v>0</v>
      </c>
      <c r="F156" s="29">
        <v>0</v>
      </c>
      <c r="G156" s="29">
        <v>0</v>
      </c>
      <c r="H156" s="29">
        <v>0</v>
      </c>
      <c r="I156" s="29">
        <v>0</v>
      </c>
      <c r="J156" s="29">
        <v>0</v>
      </c>
      <c r="K156" s="29">
        <v>0</v>
      </c>
      <c r="L156" s="29">
        <v>0</v>
      </c>
      <c r="M156" s="29">
        <v>0</v>
      </c>
      <c r="N156" s="29">
        <v>0</v>
      </c>
      <c r="O156" s="29">
        <v>0</v>
      </c>
      <c r="P156" s="29">
        <v>0</v>
      </c>
      <c r="Q156" s="29">
        <v>0</v>
      </c>
      <c r="R156" s="29">
        <v>0</v>
      </c>
      <c r="S156" s="29">
        <v>0</v>
      </c>
      <c r="T156" s="29">
        <v>0</v>
      </c>
      <c r="U156" s="29">
        <v>0</v>
      </c>
      <c r="V156" s="29">
        <v>0</v>
      </c>
      <c r="W156" s="29">
        <v>0</v>
      </c>
      <c r="X156" s="29">
        <v>0</v>
      </c>
      <c r="Y156" s="29">
        <v>0</v>
      </c>
      <c r="Z156" s="29">
        <v>0</v>
      </c>
      <c r="AA156" s="29">
        <v>0</v>
      </c>
      <c r="AB156" s="29">
        <v>0</v>
      </c>
      <c r="AC156" s="29">
        <v>0</v>
      </c>
      <c r="AD156" s="29">
        <v>0</v>
      </c>
    </row>
    <row r="157" spans="1:30" x14ac:dyDescent="0.2">
      <c r="A157" s="12" t="s">
        <v>27</v>
      </c>
      <c r="B157" s="33"/>
      <c r="C157" s="14">
        <v>0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0</v>
      </c>
      <c r="R157" s="14">
        <v>0</v>
      </c>
      <c r="S157" s="14">
        <v>0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4">
        <v>0</v>
      </c>
      <c r="Z157" s="14">
        <v>0</v>
      </c>
      <c r="AA157" s="14">
        <v>0</v>
      </c>
      <c r="AB157" s="14">
        <v>0</v>
      </c>
      <c r="AC157" s="14">
        <v>0</v>
      </c>
      <c r="AD157" s="14">
        <v>0</v>
      </c>
    </row>
    <row r="158" spans="1:30" x14ac:dyDescent="0.2">
      <c r="A158" s="12" t="s">
        <v>28</v>
      </c>
      <c r="B158" s="13"/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4">
        <v>0</v>
      </c>
      <c r="S158" s="14">
        <v>0</v>
      </c>
      <c r="T158" s="14">
        <v>0</v>
      </c>
      <c r="U158" s="14">
        <v>0</v>
      </c>
      <c r="V158" s="14">
        <v>0</v>
      </c>
      <c r="W158" s="14">
        <v>0</v>
      </c>
      <c r="X158" s="14">
        <v>0</v>
      </c>
      <c r="Y158" s="14">
        <v>0</v>
      </c>
      <c r="Z158" s="14">
        <v>0</v>
      </c>
      <c r="AA158" s="14">
        <v>0</v>
      </c>
      <c r="AB158" s="14">
        <v>0</v>
      </c>
      <c r="AC158" s="14">
        <v>0</v>
      </c>
      <c r="AD158" s="14">
        <v>0</v>
      </c>
    </row>
    <row r="159" spans="1:30" x14ac:dyDescent="0.2">
      <c r="A159" s="12" t="s">
        <v>29</v>
      </c>
      <c r="B159" s="13"/>
      <c r="C159" s="1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0</v>
      </c>
      <c r="X159" s="14">
        <v>0</v>
      </c>
      <c r="Y159" s="14">
        <v>0</v>
      </c>
      <c r="Z159" s="14">
        <v>0</v>
      </c>
      <c r="AA159" s="14">
        <v>0</v>
      </c>
      <c r="AB159" s="14">
        <v>0</v>
      </c>
      <c r="AC159" s="14">
        <v>0</v>
      </c>
      <c r="AD159" s="14">
        <v>0</v>
      </c>
    </row>
    <row r="160" spans="1:30" x14ac:dyDescent="0.2">
      <c r="A160" s="35" t="s">
        <v>30</v>
      </c>
      <c r="B160" s="36"/>
      <c r="C160" s="37">
        <v>0</v>
      </c>
      <c r="D160" s="37">
        <v>0</v>
      </c>
      <c r="E160" s="37">
        <v>0</v>
      </c>
      <c r="F160" s="37">
        <v>0</v>
      </c>
      <c r="G160" s="37">
        <v>0</v>
      </c>
      <c r="H160" s="37">
        <v>0</v>
      </c>
      <c r="I160" s="37">
        <v>0</v>
      </c>
      <c r="J160" s="37">
        <v>0</v>
      </c>
      <c r="K160" s="37">
        <v>0</v>
      </c>
      <c r="L160" s="37">
        <v>0</v>
      </c>
      <c r="M160" s="37">
        <v>0</v>
      </c>
      <c r="N160" s="37">
        <v>0</v>
      </c>
      <c r="O160" s="37">
        <v>0</v>
      </c>
      <c r="P160" s="37">
        <v>0</v>
      </c>
      <c r="Q160" s="37">
        <v>0</v>
      </c>
      <c r="R160" s="37">
        <v>0</v>
      </c>
      <c r="S160" s="37">
        <v>0</v>
      </c>
      <c r="T160" s="37">
        <v>0</v>
      </c>
      <c r="U160" s="37">
        <v>0</v>
      </c>
      <c r="V160" s="37">
        <v>0</v>
      </c>
      <c r="W160" s="37">
        <v>0</v>
      </c>
      <c r="X160" s="37">
        <v>0</v>
      </c>
      <c r="Y160" s="37">
        <v>0</v>
      </c>
      <c r="Z160" s="37">
        <v>0</v>
      </c>
      <c r="AA160" s="37">
        <v>0</v>
      </c>
      <c r="AB160" s="37">
        <v>0</v>
      </c>
      <c r="AC160" s="37">
        <v>0</v>
      </c>
      <c r="AD160" s="37">
        <v>0</v>
      </c>
    </row>
    <row r="161" spans="1:30" x14ac:dyDescent="0.2">
      <c r="A161" s="38" t="s">
        <v>31</v>
      </c>
      <c r="B161" s="39"/>
      <c r="C161" s="40">
        <v>0</v>
      </c>
      <c r="D161" s="40">
        <v>0</v>
      </c>
      <c r="E161" s="40">
        <v>0</v>
      </c>
      <c r="F161" s="40">
        <v>0</v>
      </c>
      <c r="G161" s="40">
        <v>0</v>
      </c>
      <c r="H161" s="40">
        <v>0</v>
      </c>
      <c r="I161" s="40">
        <v>0</v>
      </c>
      <c r="J161" s="40">
        <v>0</v>
      </c>
      <c r="K161" s="40">
        <v>0</v>
      </c>
      <c r="L161" s="40">
        <v>0</v>
      </c>
      <c r="M161" s="40">
        <v>0</v>
      </c>
      <c r="N161" s="40">
        <v>0</v>
      </c>
      <c r="O161" s="40">
        <v>0</v>
      </c>
      <c r="P161" s="40">
        <v>0</v>
      </c>
      <c r="Q161" s="40">
        <v>0</v>
      </c>
      <c r="R161" s="40">
        <v>0.46171590464858492</v>
      </c>
      <c r="S161" s="40">
        <v>1.9781508121276312</v>
      </c>
      <c r="T161" s="40">
        <v>7.6775989997913845</v>
      </c>
      <c r="U161" s="40">
        <v>25.720420126504916</v>
      </c>
      <c r="V161" s="40">
        <v>35.369873186507931</v>
      </c>
      <c r="W161" s="40">
        <v>47.777415532064325</v>
      </c>
      <c r="X161" s="40">
        <v>50.515731910485599</v>
      </c>
      <c r="Y161" s="40">
        <v>48.677814101666648</v>
      </c>
      <c r="Z161" s="40">
        <v>57.105132042561138</v>
      </c>
      <c r="AA161" s="40">
        <v>63.72039816259776</v>
      </c>
      <c r="AB161" s="40">
        <v>69.023344457471609</v>
      </c>
      <c r="AC161" s="40">
        <v>64.299220260307251</v>
      </c>
      <c r="AD161" s="40">
        <v>82.439308490909823</v>
      </c>
    </row>
    <row r="162" spans="1:30" x14ac:dyDescent="0.2">
      <c r="A162" s="38" t="s">
        <v>32</v>
      </c>
      <c r="B162" s="39"/>
      <c r="C162" s="40">
        <v>0</v>
      </c>
      <c r="D162" s="40">
        <v>0</v>
      </c>
      <c r="E162" s="40">
        <v>0</v>
      </c>
      <c r="F162" s="40">
        <v>0</v>
      </c>
      <c r="G162" s="40">
        <v>0</v>
      </c>
      <c r="H162" s="40">
        <v>0</v>
      </c>
      <c r="I162" s="40">
        <v>0</v>
      </c>
      <c r="J162" s="40">
        <v>0</v>
      </c>
      <c r="K162" s="40">
        <v>0</v>
      </c>
      <c r="L162" s="40">
        <v>0</v>
      </c>
      <c r="M162" s="40">
        <v>0</v>
      </c>
      <c r="N162" s="40">
        <v>0</v>
      </c>
      <c r="O162" s="40">
        <v>0</v>
      </c>
      <c r="P162" s="40">
        <v>0</v>
      </c>
      <c r="Q162" s="40">
        <v>0</v>
      </c>
      <c r="R162" s="40">
        <v>0</v>
      </c>
      <c r="S162" s="40">
        <v>0</v>
      </c>
      <c r="T162" s="40">
        <v>0</v>
      </c>
      <c r="U162" s="40">
        <v>0</v>
      </c>
      <c r="V162" s="40">
        <v>0</v>
      </c>
      <c r="W162" s="40">
        <v>0</v>
      </c>
      <c r="X162" s="40">
        <v>0</v>
      </c>
      <c r="Y162" s="40">
        <v>0</v>
      </c>
      <c r="Z162" s="40">
        <v>0</v>
      </c>
      <c r="AA162" s="40">
        <v>0</v>
      </c>
      <c r="AB162" s="40">
        <v>0</v>
      </c>
      <c r="AC162" s="40">
        <v>0</v>
      </c>
      <c r="AD162" s="40">
        <v>0</v>
      </c>
    </row>
    <row r="163" spans="1:30" ht="13.5" thickBot="1" x14ac:dyDescent="0.25">
      <c r="A163" s="41" t="s">
        <v>33</v>
      </c>
      <c r="B163" s="42"/>
      <c r="C163" s="43">
        <v>0</v>
      </c>
      <c r="D163" s="43">
        <v>0</v>
      </c>
      <c r="E163" s="43">
        <v>0</v>
      </c>
      <c r="F163" s="43">
        <v>0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v>0</v>
      </c>
      <c r="O163" s="43">
        <v>0</v>
      </c>
      <c r="P163" s="43">
        <v>0</v>
      </c>
      <c r="Q163" s="43">
        <v>0</v>
      </c>
      <c r="R163" s="43">
        <v>0</v>
      </c>
      <c r="S163" s="43">
        <v>0</v>
      </c>
      <c r="T163" s="43">
        <v>0</v>
      </c>
      <c r="U163" s="43">
        <v>0</v>
      </c>
      <c r="V163" s="43">
        <v>0</v>
      </c>
      <c r="W163" s="43">
        <v>0</v>
      </c>
      <c r="X163" s="43">
        <v>0</v>
      </c>
      <c r="Y163" s="43">
        <v>0</v>
      </c>
      <c r="Z163" s="43">
        <v>0</v>
      </c>
      <c r="AA163" s="43">
        <v>0</v>
      </c>
      <c r="AB163" s="43">
        <v>0</v>
      </c>
      <c r="AC163" s="43">
        <v>0</v>
      </c>
      <c r="AD163" s="43">
        <v>0</v>
      </c>
    </row>
    <row r="164" spans="1:30" ht="13.5" thickBot="1" x14ac:dyDescent="0.25">
      <c r="A164" s="44" t="s">
        <v>34</v>
      </c>
      <c r="B164" s="45"/>
      <c r="C164" s="46">
        <v>0</v>
      </c>
      <c r="D164" s="46">
        <v>0</v>
      </c>
      <c r="E164" s="46">
        <v>0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  <c r="Q164" s="46">
        <v>0</v>
      </c>
      <c r="R164" s="46">
        <v>0</v>
      </c>
      <c r="S164" s="46">
        <v>0</v>
      </c>
      <c r="T164" s="46">
        <v>0</v>
      </c>
      <c r="U164" s="46">
        <v>0</v>
      </c>
      <c r="V164" s="46">
        <v>0</v>
      </c>
      <c r="W164" s="46">
        <v>0</v>
      </c>
      <c r="X164" s="46">
        <v>0</v>
      </c>
      <c r="Y164" s="46">
        <v>0</v>
      </c>
      <c r="Z164" s="46">
        <v>0</v>
      </c>
      <c r="AA164" s="46">
        <v>0</v>
      </c>
      <c r="AB164" s="46">
        <v>0</v>
      </c>
      <c r="AC164" s="46">
        <v>0</v>
      </c>
      <c r="AD164" s="46">
        <v>0</v>
      </c>
    </row>
    <row r="165" spans="1:30" ht="13.5" thickBot="1" x14ac:dyDescent="0.25">
      <c r="A165" s="44" t="s">
        <v>35</v>
      </c>
      <c r="B165" s="45"/>
      <c r="C165" s="46">
        <v>0</v>
      </c>
      <c r="D165" s="46">
        <v>0</v>
      </c>
      <c r="E165" s="46">
        <v>0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v>0</v>
      </c>
      <c r="P165" s="46">
        <v>0</v>
      </c>
      <c r="Q165" s="46">
        <v>0</v>
      </c>
      <c r="R165" s="46">
        <v>0</v>
      </c>
      <c r="S165" s="46">
        <v>0</v>
      </c>
      <c r="T165" s="46">
        <v>0</v>
      </c>
      <c r="U165" s="46">
        <v>0</v>
      </c>
      <c r="V165" s="46">
        <v>0</v>
      </c>
      <c r="W165" s="46">
        <v>0</v>
      </c>
      <c r="X165" s="46">
        <v>1.8093178502122276E-2</v>
      </c>
      <c r="Y165" s="46">
        <v>4.3082050296113145E-2</v>
      </c>
      <c r="Z165" s="46">
        <v>5.7508506167011746E-2</v>
      </c>
      <c r="AA165" s="46">
        <v>0.105755978108541</v>
      </c>
      <c r="AB165" s="46">
        <v>0.21524776451863378</v>
      </c>
      <c r="AC165" s="46">
        <v>0.36959991705278833</v>
      </c>
      <c r="AD165" s="46">
        <v>0.6470855618325656</v>
      </c>
    </row>
    <row r="166" spans="1:30" ht="13.5" thickBot="1" x14ac:dyDescent="0.25">
      <c r="A166" s="44" t="s">
        <v>36</v>
      </c>
      <c r="B166" s="45"/>
      <c r="C166" s="47">
        <v>0</v>
      </c>
      <c r="D166" s="47">
        <v>0</v>
      </c>
      <c r="E166" s="47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v>0</v>
      </c>
      <c r="K166" s="47">
        <v>0</v>
      </c>
      <c r="L166" s="47">
        <v>0</v>
      </c>
      <c r="M166" s="47">
        <v>0</v>
      </c>
      <c r="N166" s="47">
        <v>0</v>
      </c>
      <c r="O166" s="47">
        <v>0</v>
      </c>
      <c r="P166" s="47">
        <v>0</v>
      </c>
      <c r="Q166" s="47">
        <v>0</v>
      </c>
      <c r="R166" s="47">
        <v>0</v>
      </c>
      <c r="S166" s="47">
        <v>0</v>
      </c>
      <c r="T166" s="47">
        <v>0</v>
      </c>
      <c r="U166" s="47">
        <v>0</v>
      </c>
      <c r="V166" s="47">
        <v>0</v>
      </c>
      <c r="W166" s="47">
        <v>0</v>
      </c>
      <c r="X166" s="47">
        <v>0</v>
      </c>
      <c r="Y166" s="47">
        <v>0</v>
      </c>
      <c r="Z166" s="47">
        <v>0</v>
      </c>
      <c r="AA166" s="47">
        <v>0</v>
      </c>
      <c r="AB166" s="47">
        <v>0</v>
      </c>
      <c r="AC166" s="47">
        <v>0</v>
      </c>
      <c r="AD166" s="47">
        <v>0</v>
      </c>
    </row>
    <row r="167" spans="1:30" x14ac:dyDescent="0.2">
      <c r="A167" s="35"/>
      <c r="B167" s="36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ht="13.5" thickBot="1" x14ac:dyDescent="0.25">
      <c r="A168" s="38"/>
      <c r="B168" s="39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ht="13.5" thickBot="1" x14ac:dyDescent="0.25">
      <c r="A169" s="44" t="s">
        <v>39</v>
      </c>
      <c r="B169" s="45"/>
      <c r="C169" s="47">
        <f t="shared" ref="C169:AA169" si="7">C131+C136+C140+C154+C155+C164+C165+C166</f>
        <v>926.15911876665291</v>
      </c>
      <c r="D169" s="47">
        <f t="shared" si="7"/>
        <v>981.2789289549238</v>
      </c>
      <c r="E169" s="47">
        <f t="shared" si="7"/>
        <v>1011.7412481487811</v>
      </c>
      <c r="F169" s="47">
        <f t="shared" si="7"/>
        <v>1054.0339721141147</v>
      </c>
      <c r="G169" s="47">
        <f t="shared" si="7"/>
        <v>1113.836611811792</v>
      </c>
      <c r="H169" s="47">
        <f t="shared" si="7"/>
        <v>1176.3762386405949</v>
      </c>
      <c r="I169" s="47">
        <f t="shared" si="7"/>
        <v>1259.1550483184515</v>
      </c>
      <c r="J169" s="47">
        <f t="shared" si="7"/>
        <v>1347.9906154092378</v>
      </c>
      <c r="K169" s="47">
        <f t="shared" si="7"/>
        <v>1420.9635070522454</v>
      </c>
      <c r="L169" s="47">
        <f t="shared" si="7"/>
        <v>1503.5828381381584</v>
      </c>
      <c r="M169" s="47">
        <f t="shared" si="7"/>
        <v>1562.2394245977753</v>
      </c>
      <c r="N169" s="47">
        <f t="shared" si="7"/>
        <v>1641.9304407620232</v>
      </c>
      <c r="O169" s="47">
        <f t="shared" si="7"/>
        <v>1697.3185054263165</v>
      </c>
      <c r="P169" s="47">
        <f t="shared" si="7"/>
        <v>1745.9962230104722</v>
      </c>
      <c r="Q169" s="47">
        <f t="shared" si="7"/>
        <v>1817.37647973198</v>
      </c>
      <c r="R169" s="47">
        <f t="shared" si="7"/>
        <v>1892.5905663360259</v>
      </c>
      <c r="S169" s="47">
        <f t="shared" si="7"/>
        <v>2007.4739621838605</v>
      </c>
      <c r="T169" s="47">
        <f t="shared" si="7"/>
        <v>2086.4328742965813</v>
      </c>
      <c r="U169" s="47">
        <f t="shared" si="7"/>
        <v>2111.8230729928841</v>
      </c>
      <c r="V169" s="47">
        <f t="shared" si="7"/>
        <v>2058.5837923663462</v>
      </c>
      <c r="W169" s="47">
        <f t="shared" si="7"/>
        <v>2014.4809218906794</v>
      </c>
      <c r="X169" s="47">
        <f t="shared" si="7"/>
        <v>2048.5839948607231</v>
      </c>
      <c r="Y169" s="47">
        <f t="shared" si="7"/>
        <v>2057.6322206218947</v>
      </c>
      <c r="Z169" s="47">
        <f t="shared" si="7"/>
        <v>2103.9676327492257</v>
      </c>
      <c r="AA169" s="47">
        <f t="shared" si="7"/>
        <v>2158.1896236198741</v>
      </c>
      <c r="AB169" s="47">
        <f>AB131+AB136+AB140+AB154+AB155+AB164+AB165+AB166</f>
        <v>2156.6448450112775</v>
      </c>
      <c r="AC169" s="47">
        <f>AC131+AC136+AC140+AC154+AC155+AC164+AC165+AC166</f>
        <v>2123.104291213534</v>
      </c>
      <c r="AD169" s="47">
        <f>AD131+AD136+AD140+AD154+AD155+AD164+AD165+AD166</f>
        <v>2087.6767456419216</v>
      </c>
    </row>
    <row r="170" spans="1:30" x14ac:dyDescent="0.2">
      <c r="V170" s="8"/>
    </row>
    <row r="171" spans="1:30" x14ac:dyDescent="0.2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</row>
    <row r="172" spans="1:30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W172"/>
      <c r="X172"/>
      <c r="Y172"/>
      <c r="Z172"/>
      <c r="AA172"/>
      <c r="AB172"/>
      <c r="AC172"/>
      <c r="AD172"/>
    </row>
    <row r="173" spans="1:30" ht="45.75" thickBot="1" x14ac:dyDescent="0.3">
      <c r="A173" s="50" t="s">
        <v>70</v>
      </c>
      <c r="B173" s="2"/>
      <c r="C173" s="3">
        <v>1990</v>
      </c>
      <c r="D173" s="3">
        <v>1991</v>
      </c>
      <c r="E173" s="3">
        <v>1992</v>
      </c>
      <c r="F173" s="3">
        <v>1993</v>
      </c>
      <c r="G173" s="3">
        <v>1994</v>
      </c>
      <c r="H173" s="3">
        <v>1995</v>
      </c>
      <c r="I173" s="3">
        <v>1996</v>
      </c>
      <c r="J173" s="3">
        <v>1997</v>
      </c>
      <c r="K173" s="3">
        <v>1998</v>
      </c>
      <c r="L173" s="3">
        <v>1999</v>
      </c>
      <c r="M173" s="3">
        <v>2000</v>
      </c>
      <c r="N173" s="3">
        <v>2001</v>
      </c>
      <c r="O173" s="3">
        <v>2002</v>
      </c>
      <c r="P173" s="3">
        <v>2003</v>
      </c>
      <c r="Q173" s="3">
        <v>2004</v>
      </c>
      <c r="R173" s="3">
        <v>2005</v>
      </c>
      <c r="S173" s="3">
        <v>2006</v>
      </c>
      <c r="T173" s="3">
        <v>2007</v>
      </c>
      <c r="U173" s="3">
        <v>2008</v>
      </c>
      <c r="V173" s="3">
        <v>2009</v>
      </c>
      <c r="W173" s="3">
        <v>2010</v>
      </c>
      <c r="X173" s="3">
        <v>2011</v>
      </c>
      <c r="Y173" s="3">
        <v>2012</v>
      </c>
      <c r="Z173" s="3">
        <v>2013</v>
      </c>
      <c r="AA173" s="3">
        <v>2014</v>
      </c>
      <c r="AB173" s="3">
        <v>2015</v>
      </c>
      <c r="AC173" s="3">
        <v>2016</v>
      </c>
      <c r="AD173" s="3">
        <v>2017</v>
      </c>
    </row>
    <row r="174" spans="1:30" x14ac:dyDescent="0.2">
      <c r="A174" s="5" t="s">
        <v>1</v>
      </c>
      <c r="B174" s="6"/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</row>
    <row r="175" spans="1:30" x14ac:dyDescent="0.2">
      <c r="A175" s="9" t="s">
        <v>2</v>
      </c>
      <c r="B175" s="10"/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11">
        <v>0</v>
      </c>
      <c r="AC175" s="11">
        <v>0</v>
      </c>
      <c r="AD175" s="11">
        <v>0</v>
      </c>
    </row>
    <row r="176" spans="1:30" x14ac:dyDescent="0.2">
      <c r="A176" s="12" t="s">
        <v>3</v>
      </c>
      <c r="B176" s="13"/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4">
        <v>0</v>
      </c>
      <c r="Q176" s="14">
        <v>0</v>
      </c>
      <c r="R176" s="14">
        <v>0</v>
      </c>
      <c r="S176" s="14">
        <v>0</v>
      </c>
      <c r="T176" s="14">
        <v>0</v>
      </c>
      <c r="U176" s="14">
        <v>0</v>
      </c>
      <c r="V176" s="14">
        <v>0</v>
      </c>
      <c r="W176" s="14">
        <v>0</v>
      </c>
      <c r="X176" s="14">
        <v>0</v>
      </c>
      <c r="Y176" s="14">
        <v>0</v>
      </c>
      <c r="Z176" s="14">
        <v>0</v>
      </c>
      <c r="AA176" s="14">
        <v>0</v>
      </c>
      <c r="AB176" s="14">
        <v>0</v>
      </c>
      <c r="AC176" s="14">
        <v>0</v>
      </c>
      <c r="AD176" s="14">
        <v>0</v>
      </c>
    </row>
    <row r="177" spans="1:30" x14ac:dyDescent="0.2">
      <c r="A177" s="12" t="s">
        <v>4</v>
      </c>
      <c r="B177" s="13"/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>
        <v>0</v>
      </c>
      <c r="Q177" s="14">
        <v>0</v>
      </c>
      <c r="R177" s="14">
        <v>0</v>
      </c>
      <c r="S177" s="14">
        <v>0</v>
      </c>
      <c r="T177" s="14">
        <v>0</v>
      </c>
      <c r="U177" s="14">
        <v>0</v>
      </c>
      <c r="V177" s="14">
        <v>0</v>
      </c>
      <c r="W177" s="14">
        <v>0</v>
      </c>
      <c r="X177" s="14">
        <v>0</v>
      </c>
      <c r="Y177" s="14">
        <v>0</v>
      </c>
      <c r="Z177" s="14">
        <v>0</v>
      </c>
      <c r="AA177" s="14">
        <v>0</v>
      </c>
      <c r="AB177" s="14">
        <v>0</v>
      </c>
      <c r="AC177" s="14">
        <v>0</v>
      </c>
      <c r="AD177" s="14">
        <v>0</v>
      </c>
    </row>
    <row r="178" spans="1:30" ht="13.5" thickBot="1" x14ac:dyDescent="0.25">
      <c r="A178" s="15" t="s">
        <v>5</v>
      </c>
      <c r="B178" s="16"/>
      <c r="C178" s="17">
        <v>0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v>0</v>
      </c>
      <c r="P178" s="17">
        <v>0</v>
      </c>
      <c r="Q178" s="17">
        <v>0</v>
      </c>
      <c r="R178" s="17">
        <v>0</v>
      </c>
      <c r="S178" s="17">
        <v>0</v>
      </c>
      <c r="T178" s="17">
        <v>0</v>
      </c>
      <c r="U178" s="17">
        <v>0</v>
      </c>
      <c r="V178" s="17">
        <v>0</v>
      </c>
      <c r="W178" s="17">
        <v>0</v>
      </c>
      <c r="X178" s="17">
        <v>0</v>
      </c>
      <c r="Y178" s="17">
        <v>0</v>
      </c>
      <c r="Z178" s="17">
        <v>0</v>
      </c>
      <c r="AA178" s="17">
        <v>0</v>
      </c>
      <c r="AB178" s="17">
        <v>0</v>
      </c>
      <c r="AC178" s="17">
        <v>0</v>
      </c>
      <c r="AD178" s="17">
        <v>0</v>
      </c>
    </row>
    <row r="179" spans="1:30" x14ac:dyDescent="0.2">
      <c r="A179" s="18" t="s">
        <v>6</v>
      </c>
      <c r="B179" s="19"/>
      <c r="C179" s="20">
        <v>0</v>
      </c>
      <c r="D179" s="20">
        <v>0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0</v>
      </c>
      <c r="R179" s="20">
        <v>0</v>
      </c>
      <c r="S179" s="20">
        <v>0</v>
      </c>
      <c r="T179" s="20">
        <v>0</v>
      </c>
      <c r="U179" s="20">
        <v>0</v>
      </c>
      <c r="V179" s="20">
        <v>0</v>
      </c>
      <c r="W179" s="20">
        <v>0</v>
      </c>
      <c r="X179" s="20">
        <v>0</v>
      </c>
      <c r="Y179" s="20">
        <v>0</v>
      </c>
      <c r="Z179" s="20">
        <v>0</v>
      </c>
      <c r="AA179" s="20">
        <v>0</v>
      </c>
      <c r="AB179" s="20">
        <v>0</v>
      </c>
      <c r="AC179" s="20">
        <v>0</v>
      </c>
      <c r="AD179" s="20">
        <v>0</v>
      </c>
    </row>
    <row r="180" spans="1:30" x14ac:dyDescent="0.2">
      <c r="A180" s="9" t="s">
        <v>7</v>
      </c>
      <c r="B180" s="10"/>
      <c r="C180" s="11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1">
        <v>0</v>
      </c>
      <c r="Q180" s="11">
        <v>0</v>
      </c>
      <c r="R180" s="11">
        <v>0</v>
      </c>
      <c r="S180" s="11">
        <v>0</v>
      </c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11">
        <v>0</v>
      </c>
      <c r="AC180" s="11">
        <v>0</v>
      </c>
      <c r="AD180" s="11">
        <v>0</v>
      </c>
    </row>
    <row r="181" spans="1:30" x14ac:dyDescent="0.2">
      <c r="A181" s="9" t="s">
        <v>8</v>
      </c>
      <c r="B181" s="10"/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11">
        <v>0</v>
      </c>
      <c r="AC181" s="11">
        <v>0</v>
      </c>
      <c r="AD181" s="11">
        <v>0</v>
      </c>
    </row>
    <row r="182" spans="1:30" ht="13.5" thickBot="1" x14ac:dyDescent="0.25">
      <c r="A182" s="15" t="s">
        <v>9</v>
      </c>
      <c r="B182" s="16"/>
      <c r="C182" s="17">
        <v>0</v>
      </c>
      <c r="D182" s="17">
        <v>0</v>
      </c>
      <c r="E182" s="17">
        <v>0</v>
      </c>
      <c r="F182" s="17">
        <v>0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0</v>
      </c>
      <c r="O182" s="17">
        <v>0</v>
      </c>
      <c r="P182" s="17">
        <v>0</v>
      </c>
      <c r="Q182" s="17">
        <v>0</v>
      </c>
      <c r="R182" s="17">
        <v>0</v>
      </c>
      <c r="S182" s="17">
        <v>0</v>
      </c>
      <c r="T182" s="17">
        <v>0</v>
      </c>
      <c r="U182" s="17">
        <v>0</v>
      </c>
      <c r="V182" s="17">
        <v>0</v>
      </c>
      <c r="W182" s="17">
        <v>0</v>
      </c>
      <c r="X182" s="17">
        <v>0</v>
      </c>
      <c r="Y182" s="17">
        <v>0</v>
      </c>
      <c r="Z182" s="17">
        <v>0</v>
      </c>
      <c r="AA182" s="17">
        <v>0</v>
      </c>
      <c r="AB182" s="17">
        <v>0</v>
      </c>
      <c r="AC182" s="17">
        <v>0</v>
      </c>
      <c r="AD182" s="17">
        <v>0</v>
      </c>
    </row>
    <row r="183" spans="1:30" x14ac:dyDescent="0.2">
      <c r="A183" s="5" t="s">
        <v>10</v>
      </c>
      <c r="B183" s="6"/>
      <c r="C183" s="7">
        <v>52.468200253164554</v>
      </c>
      <c r="D183" s="7">
        <v>57.491355696202532</v>
      </c>
      <c r="E183" s="7">
        <v>55.927683544303797</v>
      </c>
      <c r="F183" s="7">
        <v>58.718686075949364</v>
      </c>
      <c r="G183" s="7">
        <v>59.082744303797476</v>
      </c>
      <c r="H183" s="7">
        <v>64.803200000000004</v>
      </c>
      <c r="I183" s="7">
        <v>70.370307848101262</v>
      </c>
      <c r="J183" s="7">
        <v>68.59880886075949</v>
      </c>
      <c r="K183" s="7">
        <v>80.507200000000012</v>
      </c>
      <c r="L183" s="7">
        <v>91.386799999999994</v>
      </c>
      <c r="M183" s="7">
        <v>86.223391846422061</v>
      </c>
      <c r="N183" s="7">
        <v>98.486219155793961</v>
      </c>
      <c r="O183" s="7">
        <v>113.45261666660548</v>
      </c>
      <c r="P183" s="7">
        <v>129.83331052642532</v>
      </c>
      <c r="Q183" s="7">
        <v>129.65612064745147</v>
      </c>
      <c r="R183" s="7">
        <v>157.37724814915725</v>
      </c>
      <c r="S183" s="7">
        <v>159.94510338090026</v>
      </c>
      <c r="T183" s="7">
        <v>166.93585044890085</v>
      </c>
      <c r="U183" s="7">
        <v>198.25382242844398</v>
      </c>
      <c r="V183" s="7">
        <v>177.37578901120281</v>
      </c>
      <c r="W183" s="7">
        <v>159.53072774316902</v>
      </c>
      <c r="X183" s="7">
        <v>148.20632146592988</v>
      </c>
      <c r="Y183" s="7">
        <v>144.08918132292786</v>
      </c>
      <c r="Z183" s="7">
        <v>137.28201489628222</v>
      </c>
      <c r="AA183" s="7">
        <v>130.77530419841946</v>
      </c>
      <c r="AB183" s="7">
        <v>128.25777102514868</v>
      </c>
      <c r="AC183" s="7">
        <v>129.39437192806247</v>
      </c>
      <c r="AD183" s="7">
        <v>130.76884688049913</v>
      </c>
    </row>
    <row r="184" spans="1:30" x14ac:dyDescent="0.2">
      <c r="A184" s="9" t="s">
        <v>11</v>
      </c>
      <c r="B184" s="10"/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0</v>
      </c>
      <c r="R184" s="11">
        <v>0</v>
      </c>
      <c r="S184" s="11">
        <v>0</v>
      </c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11">
        <v>0</v>
      </c>
      <c r="AC184" s="11">
        <v>0</v>
      </c>
      <c r="AD184" s="11">
        <v>0</v>
      </c>
    </row>
    <row r="185" spans="1:30" x14ac:dyDescent="0.2">
      <c r="A185" s="22" t="s">
        <v>12</v>
      </c>
      <c r="B185" s="23"/>
      <c r="C185" s="24">
        <v>0</v>
      </c>
      <c r="D185" s="24">
        <v>0</v>
      </c>
      <c r="E185" s="24">
        <v>0</v>
      </c>
      <c r="F185" s="24">
        <v>0</v>
      </c>
      <c r="G185" s="24">
        <v>0</v>
      </c>
      <c r="H185" s="24">
        <v>0</v>
      </c>
      <c r="I185" s="24">
        <v>0</v>
      </c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0</v>
      </c>
      <c r="P185" s="24">
        <v>0</v>
      </c>
      <c r="Q185" s="24">
        <v>0</v>
      </c>
      <c r="R185" s="24">
        <v>0</v>
      </c>
      <c r="S185" s="24">
        <v>0</v>
      </c>
      <c r="T185" s="24">
        <v>0</v>
      </c>
      <c r="U185" s="24">
        <v>0</v>
      </c>
      <c r="V185" s="24">
        <v>0</v>
      </c>
      <c r="W185" s="24">
        <v>0</v>
      </c>
      <c r="X185" s="24">
        <v>0</v>
      </c>
      <c r="Y185" s="24">
        <v>0</v>
      </c>
      <c r="Z185" s="24">
        <v>0</v>
      </c>
      <c r="AA185" s="24">
        <v>0</v>
      </c>
      <c r="AB185" s="24">
        <v>0</v>
      </c>
      <c r="AC185" s="24">
        <v>0</v>
      </c>
      <c r="AD185" s="24">
        <v>0</v>
      </c>
    </row>
    <row r="186" spans="1:30" x14ac:dyDescent="0.2">
      <c r="A186" s="12" t="s">
        <v>13</v>
      </c>
      <c r="B186" s="13"/>
      <c r="C186" s="14">
        <v>6.1439999999999992</v>
      </c>
      <c r="D186" s="14">
        <v>5.7503999999999991</v>
      </c>
      <c r="E186" s="14">
        <v>5.4983999999999993</v>
      </c>
      <c r="F186" s="14">
        <v>5.6783999999999999</v>
      </c>
      <c r="G186" s="14">
        <v>6.0695999999999994</v>
      </c>
      <c r="H186" s="14">
        <v>7.26</v>
      </c>
      <c r="I186" s="14">
        <v>8.4815999999999985</v>
      </c>
      <c r="J186" s="14">
        <v>9.6023999999999976</v>
      </c>
      <c r="K186" s="14">
        <v>9.4727999999999994</v>
      </c>
      <c r="L186" s="14">
        <v>11.087999999999999</v>
      </c>
      <c r="M186" s="14">
        <v>11.69973564389041</v>
      </c>
      <c r="N186" s="14">
        <v>17.844819155793953</v>
      </c>
      <c r="O186" s="14">
        <v>25.698049483050447</v>
      </c>
      <c r="P186" s="14">
        <v>30.755824898661849</v>
      </c>
      <c r="Q186" s="14">
        <v>34.209704161012631</v>
      </c>
      <c r="R186" s="14">
        <v>37.183391468827935</v>
      </c>
      <c r="S186" s="14">
        <v>39.428682022484807</v>
      </c>
      <c r="T186" s="14">
        <v>42.449492575991776</v>
      </c>
      <c r="U186" s="14">
        <v>47.550274507857921</v>
      </c>
      <c r="V186" s="14">
        <v>43.826446492009786</v>
      </c>
      <c r="W186" s="14">
        <v>36.946225237056801</v>
      </c>
      <c r="X186" s="14">
        <v>30.896500840347052</v>
      </c>
      <c r="Y186" s="14">
        <v>25.809487137817044</v>
      </c>
      <c r="Z186" s="14">
        <v>20.576900739530235</v>
      </c>
      <c r="AA186" s="14">
        <v>17.953648424210517</v>
      </c>
      <c r="AB186" s="14">
        <v>15.831413545060345</v>
      </c>
      <c r="AC186" s="14">
        <v>13.423034789407572</v>
      </c>
      <c r="AD186" s="14">
        <v>13.762077362020424</v>
      </c>
    </row>
    <row r="187" spans="1:30" x14ac:dyDescent="0.2">
      <c r="A187" s="9" t="s">
        <v>14</v>
      </c>
      <c r="B187" s="10"/>
      <c r="C187" s="11">
        <v>0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11">
        <v>0</v>
      </c>
      <c r="AC187" s="11">
        <v>0</v>
      </c>
      <c r="AD187" s="11">
        <v>0</v>
      </c>
    </row>
    <row r="188" spans="1:30" x14ac:dyDescent="0.2">
      <c r="A188" s="12" t="s">
        <v>15</v>
      </c>
      <c r="B188" s="13"/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v>0</v>
      </c>
      <c r="T188" s="14">
        <v>0</v>
      </c>
      <c r="U188" s="14">
        <v>0</v>
      </c>
      <c r="V188" s="14">
        <v>0</v>
      </c>
      <c r="W188" s="14">
        <v>0</v>
      </c>
      <c r="X188" s="14">
        <v>0</v>
      </c>
      <c r="Y188" s="14">
        <v>0</v>
      </c>
      <c r="Z188" s="14">
        <v>0</v>
      </c>
      <c r="AA188" s="14">
        <v>0</v>
      </c>
      <c r="AB188" s="14">
        <v>0</v>
      </c>
      <c r="AC188" s="14">
        <v>0</v>
      </c>
      <c r="AD188" s="14">
        <v>0</v>
      </c>
    </row>
    <row r="189" spans="1:30" x14ac:dyDescent="0.2">
      <c r="A189" s="12" t="s">
        <v>16</v>
      </c>
      <c r="B189" s="13"/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U189" s="14">
        <v>0</v>
      </c>
      <c r="V189" s="14">
        <v>0</v>
      </c>
      <c r="W189" s="14">
        <v>0</v>
      </c>
      <c r="X189" s="14">
        <v>0</v>
      </c>
      <c r="Y189" s="14">
        <v>0</v>
      </c>
      <c r="Z189" s="14">
        <v>0</v>
      </c>
      <c r="AA189" s="14">
        <v>0</v>
      </c>
      <c r="AB189" s="14">
        <v>0</v>
      </c>
      <c r="AC189" s="14">
        <v>0</v>
      </c>
      <c r="AD189" s="14">
        <v>0</v>
      </c>
    </row>
    <row r="190" spans="1:30" x14ac:dyDescent="0.2">
      <c r="A190" s="12" t="s">
        <v>17</v>
      </c>
      <c r="B190" s="13"/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4">
        <v>0</v>
      </c>
      <c r="Q190" s="14">
        <v>0</v>
      </c>
      <c r="R190" s="14">
        <v>0</v>
      </c>
      <c r="S190" s="14">
        <v>0</v>
      </c>
      <c r="T190" s="14">
        <v>0</v>
      </c>
      <c r="U190" s="14">
        <v>0</v>
      </c>
      <c r="V190" s="14">
        <v>0</v>
      </c>
      <c r="W190" s="14">
        <v>0</v>
      </c>
      <c r="X190" s="14">
        <v>0</v>
      </c>
      <c r="Y190" s="14">
        <v>0</v>
      </c>
      <c r="Z190" s="14">
        <v>0</v>
      </c>
      <c r="AA190" s="14">
        <v>0</v>
      </c>
      <c r="AB190" s="14">
        <v>0</v>
      </c>
      <c r="AC190" s="14">
        <v>0</v>
      </c>
      <c r="AD190" s="14">
        <v>0</v>
      </c>
    </row>
    <row r="191" spans="1:30" x14ac:dyDescent="0.2">
      <c r="A191" s="12" t="s">
        <v>18</v>
      </c>
      <c r="B191" s="13"/>
      <c r="C191" s="14">
        <v>46.324200253164555</v>
      </c>
      <c r="D191" s="14">
        <v>51.740955696202533</v>
      </c>
      <c r="E191" s="14">
        <v>50.4292835443038</v>
      </c>
      <c r="F191" s="14">
        <v>53.040286075949368</v>
      </c>
      <c r="G191" s="14">
        <v>53.013144303797475</v>
      </c>
      <c r="H191" s="14">
        <v>57.543199999999999</v>
      </c>
      <c r="I191" s="14">
        <v>61.888707848101262</v>
      </c>
      <c r="J191" s="14">
        <v>58.996408860759495</v>
      </c>
      <c r="K191" s="14">
        <v>71.034400000000005</v>
      </c>
      <c r="L191" s="14">
        <v>80.2988</v>
      </c>
      <c r="M191" s="14">
        <v>74.523656202531654</v>
      </c>
      <c r="N191" s="14">
        <v>80.641400000000004</v>
      </c>
      <c r="O191" s="14">
        <v>87.754567183555025</v>
      </c>
      <c r="P191" s="14">
        <v>99.07748562776348</v>
      </c>
      <c r="Q191" s="14">
        <v>95.446416486438849</v>
      </c>
      <c r="R191" s="14">
        <v>120.19385668032932</v>
      </c>
      <c r="S191" s="14">
        <v>120.51642135841544</v>
      </c>
      <c r="T191" s="14">
        <v>124.48635787290907</v>
      </c>
      <c r="U191" s="14">
        <v>150.70354792058606</v>
      </c>
      <c r="V191" s="14">
        <v>133.54934251919303</v>
      </c>
      <c r="W191" s="14">
        <v>122.58450250611222</v>
      </c>
      <c r="X191" s="14">
        <v>117.30982062558282</v>
      </c>
      <c r="Y191" s="14">
        <v>118.27969418511081</v>
      </c>
      <c r="Z191" s="14">
        <v>116.70511415675197</v>
      </c>
      <c r="AA191" s="14">
        <v>112.82165577420895</v>
      </c>
      <c r="AB191" s="14">
        <v>112.42635748008834</v>
      </c>
      <c r="AC191" s="14">
        <v>115.9713371386549</v>
      </c>
      <c r="AD191" s="14">
        <v>117.00676951847869</v>
      </c>
    </row>
    <row r="192" spans="1:30" x14ac:dyDescent="0.2">
      <c r="A192" s="22" t="s">
        <v>19</v>
      </c>
      <c r="B192" s="23"/>
      <c r="C192" s="24">
        <v>0</v>
      </c>
      <c r="D192" s="24">
        <v>0</v>
      </c>
      <c r="E192" s="24">
        <v>0</v>
      </c>
      <c r="F192" s="24">
        <v>0</v>
      </c>
      <c r="G192" s="24">
        <v>0</v>
      </c>
      <c r="H192" s="24">
        <v>0</v>
      </c>
      <c r="I192" s="24">
        <v>0</v>
      </c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0</v>
      </c>
      <c r="P192" s="24">
        <v>0</v>
      </c>
      <c r="Q192" s="24">
        <v>0</v>
      </c>
      <c r="R192" s="24">
        <v>0</v>
      </c>
      <c r="S192" s="24">
        <v>0</v>
      </c>
      <c r="T192" s="24">
        <v>0</v>
      </c>
      <c r="U192" s="24">
        <v>0</v>
      </c>
      <c r="V192" s="24">
        <v>0</v>
      </c>
      <c r="W192" s="24">
        <v>0</v>
      </c>
      <c r="X192" s="24">
        <v>0</v>
      </c>
      <c r="Y192" s="24">
        <v>0</v>
      </c>
      <c r="Z192" s="24">
        <v>0</v>
      </c>
      <c r="AA192" s="24">
        <v>0</v>
      </c>
      <c r="AB192" s="24">
        <v>0</v>
      </c>
      <c r="AC192" s="24">
        <v>0</v>
      </c>
      <c r="AD192" s="24">
        <v>0</v>
      </c>
    </row>
    <row r="193" spans="1:30" x14ac:dyDescent="0.2">
      <c r="A193" s="12" t="s">
        <v>20</v>
      </c>
      <c r="B193" s="13"/>
      <c r="C193" s="26">
        <v>0</v>
      </c>
      <c r="D193" s="26">
        <v>0</v>
      </c>
      <c r="E193" s="26">
        <v>0</v>
      </c>
      <c r="F193" s="26">
        <v>0</v>
      </c>
      <c r="G193" s="26">
        <v>0</v>
      </c>
      <c r="H193" s="26">
        <v>0</v>
      </c>
      <c r="I193" s="26">
        <v>0</v>
      </c>
      <c r="J193" s="26">
        <v>0</v>
      </c>
      <c r="K193" s="26">
        <v>0</v>
      </c>
      <c r="L193" s="26">
        <v>0</v>
      </c>
      <c r="M193" s="26">
        <v>0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6">
        <v>0</v>
      </c>
      <c r="T193" s="26">
        <v>0</v>
      </c>
      <c r="U193" s="26">
        <v>0</v>
      </c>
      <c r="V193" s="26">
        <v>0</v>
      </c>
      <c r="W193" s="26">
        <v>0</v>
      </c>
      <c r="X193" s="26">
        <v>0</v>
      </c>
      <c r="Y193" s="26">
        <v>0</v>
      </c>
      <c r="Z193" s="26">
        <v>0</v>
      </c>
      <c r="AA193" s="26">
        <v>0</v>
      </c>
      <c r="AB193" s="26">
        <v>0</v>
      </c>
      <c r="AC193" s="26">
        <v>0</v>
      </c>
      <c r="AD193" s="26">
        <v>0</v>
      </c>
    </row>
    <row r="194" spans="1:30" x14ac:dyDescent="0.2">
      <c r="A194" s="9" t="s">
        <v>21</v>
      </c>
      <c r="B194" s="10"/>
      <c r="C194" s="11">
        <v>0</v>
      </c>
      <c r="D194" s="11">
        <v>0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11">
        <v>0</v>
      </c>
      <c r="AC194" s="11">
        <v>0</v>
      </c>
      <c r="AD194" s="11">
        <v>0</v>
      </c>
    </row>
    <row r="195" spans="1:30" x14ac:dyDescent="0.2">
      <c r="A195" s="27" t="s">
        <v>22</v>
      </c>
      <c r="B195" s="28"/>
      <c r="C195" s="29">
        <v>0</v>
      </c>
      <c r="D195" s="29">
        <v>0</v>
      </c>
      <c r="E195" s="29">
        <v>0</v>
      </c>
      <c r="F195" s="29">
        <v>0</v>
      </c>
      <c r="G195" s="29">
        <v>0</v>
      </c>
      <c r="H195" s="29">
        <v>0</v>
      </c>
      <c r="I195" s="29">
        <v>0</v>
      </c>
      <c r="J195" s="29">
        <v>0</v>
      </c>
      <c r="K195" s="29">
        <v>0</v>
      </c>
      <c r="L195" s="29">
        <v>0</v>
      </c>
      <c r="M195" s="29">
        <v>0</v>
      </c>
      <c r="N195" s="29">
        <v>0</v>
      </c>
      <c r="O195" s="29">
        <v>0</v>
      </c>
      <c r="P195" s="29">
        <v>0</v>
      </c>
      <c r="Q195" s="29">
        <v>0</v>
      </c>
      <c r="R195" s="29">
        <v>0</v>
      </c>
      <c r="S195" s="29">
        <v>0</v>
      </c>
      <c r="T195" s="29">
        <v>0</v>
      </c>
      <c r="U195" s="29">
        <v>0</v>
      </c>
      <c r="V195" s="29">
        <v>0</v>
      </c>
      <c r="W195" s="29">
        <v>0</v>
      </c>
      <c r="X195" s="29">
        <v>0</v>
      </c>
      <c r="Y195" s="29">
        <v>0</v>
      </c>
      <c r="Z195" s="29">
        <v>0</v>
      </c>
      <c r="AA195" s="29">
        <v>0</v>
      </c>
      <c r="AB195" s="29">
        <v>0</v>
      </c>
      <c r="AC195" s="29">
        <v>0</v>
      </c>
      <c r="AD195" s="29">
        <v>0</v>
      </c>
    </row>
    <row r="196" spans="1:30" ht="13.5" thickBot="1" x14ac:dyDescent="0.25">
      <c r="A196" s="15" t="s">
        <v>23</v>
      </c>
      <c r="B196" s="16"/>
      <c r="C196" s="17">
        <v>0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17">
        <v>0</v>
      </c>
      <c r="N196" s="17">
        <v>0</v>
      </c>
      <c r="O196" s="17">
        <v>0</v>
      </c>
      <c r="P196" s="17">
        <v>0</v>
      </c>
      <c r="Q196" s="17">
        <v>0</v>
      </c>
      <c r="R196" s="17">
        <v>0</v>
      </c>
      <c r="S196" s="17">
        <v>0</v>
      </c>
      <c r="T196" s="17">
        <v>0</v>
      </c>
      <c r="U196" s="17">
        <v>0</v>
      </c>
      <c r="V196" s="17">
        <v>0</v>
      </c>
      <c r="W196" s="17">
        <v>0</v>
      </c>
      <c r="X196" s="17">
        <v>0</v>
      </c>
      <c r="Y196" s="17">
        <v>0</v>
      </c>
      <c r="Z196" s="17">
        <v>0</v>
      </c>
      <c r="AA196" s="17">
        <v>0</v>
      </c>
      <c r="AB196" s="17">
        <v>0</v>
      </c>
      <c r="AC196" s="17">
        <v>0</v>
      </c>
      <c r="AD196" s="17">
        <v>0</v>
      </c>
    </row>
    <row r="197" spans="1:30" ht="13.5" thickBot="1" x14ac:dyDescent="0.25">
      <c r="A197" s="30" t="s">
        <v>24</v>
      </c>
      <c r="B197" s="31"/>
      <c r="C197" s="32">
        <v>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  <c r="P197" s="32">
        <v>0</v>
      </c>
      <c r="Q197" s="32">
        <v>0</v>
      </c>
      <c r="R197" s="32">
        <v>0</v>
      </c>
      <c r="S197" s="32">
        <v>0</v>
      </c>
      <c r="T197" s="32">
        <v>0</v>
      </c>
      <c r="U197" s="32">
        <v>0</v>
      </c>
      <c r="V197" s="32">
        <v>0</v>
      </c>
      <c r="W197" s="32">
        <v>0</v>
      </c>
      <c r="X197" s="32">
        <v>0</v>
      </c>
      <c r="Y197" s="32">
        <v>0</v>
      </c>
      <c r="Z197" s="32">
        <v>0</v>
      </c>
      <c r="AA197" s="32">
        <v>0</v>
      </c>
      <c r="AB197" s="32">
        <v>0</v>
      </c>
      <c r="AC197" s="32">
        <v>0</v>
      </c>
      <c r="AD197" s="32">
        <v>0</v>
      </c>
    </row>
    <row r="198" spans="1:30" x14ac:dyDescent="0.2">
      <c r="A198" s="5" t="s">
        <v>25</v>
      </c>
      <c r="B198" s="6"/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4.0369313358804802E-2</v>
      </c>
      <c r="S198" s="7">
        <v>4.8408035399586498E-2</v>
      </c>
      <c r="T198" s="7">
        <v>0.85244725748883854</v>
      </c>
      <c r="U198" s="7">
        <v>2.5830013677012058</v>
      </c>
      <c r="V198" s="7">
        <v>3.7409606327347018</v>
      </c>
      <c r="W198" s="7">
        <v>4.2121238869972029</v>
      </c>
      <c r="X198" s="7">
        <v>4.4057334654751203</v>
      </c>
      <c r="Y198" s="7">
        <v>3.7052952151733392</v>
      </c>
      <c r="Z198" s="7">
        <v>4.2739541710118241</v>
      </c>
      <c r="AA198" s="7">
        <v>4.6128791044702009</v>
      </c>
      <c r="AB198" s="7">
        <v>4.6576978402866773</v>
      </c>
      <c r="AC198" s="7">
        <v>3.9531149330967934</v>
      </c>
      <c r="AD198" s="7">
        <v>5.8466006840762201</v>
      </c>
    </row>
    <row r="199" spans="1:30" x14ac:dyDescent="0.2">
      <c r="A199" s="27" t="s">
        <v>26</v>
      </c>
      <c r="B199" s="28"/>
      <c r="C199" s="29">
        <v>0</v>
      </c>
      <c r="D199" s="29">
        <v>0</v>
      </c>
      <c r="E199" s="29">
        <v>0</v>
      </c>
      <c r="F199" s="29">
        <v>0</v>
      </c>
      <c r="G199" s="29">
        <v>0</v>
      </c>
      <c r="H199" s="29">
        <v>0</v>
      </c>
      <c r="I199" s="29">
        <v>0</v>
      </c>
      <c r="J199" s="29">
        <v>0</v>
      </c>
      <c r="K199" s="29">
        <v>0</v>
      </c>
      <c r="L199" s="29">
        <v>0</v>
      </c>
      <c r="M199" s="29">
        <v>0</v>
      </c>
      <c r="N199" s="29">
        <v>0</v>
      </c>
      <c r="O199" s="29">
        <v>0</v>
      </c>
      <c r="P199" s="29">
        <v>0</v>
      </c>
      <c r="Q199" s="29">
        <v>0</v>
      </c>
      <c r="R199" s="29">
        <v>0</v>
      </c>
      <c r="S199" s="29">
        <v>0</v>
      </c>
      <c r="T199" s="29">
        <v>0</v>
      </c>
      <c r="U199" s="29">
        <v>0</v>
      </c>
      <c r="V199" s="29">
        <v>0</v>
      </c>
      <c r="W199" s="29">
        <v>0</v>
      </c>
      <c r="X199" s="29">
        <v>0</v>
      </c>
      <c r="Y199" s="29">
        <v>0</v>
      </c>
      <c r="Z199" s="29">
        <v>0</v>
      </c>
      <c r="AA199" s="29">
        <v>0</v>
      </c>
      <c r="AB199" s="29">
        <v>0</v>
      </c>
      <c r="AC199" s="29">
        <v>0</v>
      </c>
      <c r="AD199" s="29">
        <v>0</v>
      </c>
    </row>
    <row r="200" spans="1:30" x14ac:dyDescent="0.2">
      <c r="A200" s="12" t="s">
        <v>27</v>
      </c>
      <c r="B200" s="33"/>
      <c r="C200" s="14">
        <v>0</v>
      </c>
      <c r="D200" s="14">
        <v>0</v>
      </c>
      <c r="E200" s="1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14">
        <v>0</v>
      </c>
      <c r="Q200" s="14">
        <v>0</v>
      </c>
      <c r="R200" s="14">
        <v>0</v>
      </c>
      <c r="S200" s="14">
        <v>0</v>
      </c>
      <c r="T200" s="14">
        <v>0</v>
      </c>
      <c r="U200" s="14">
        <v>0</v>
      </c>
      <c r="V200" s="14">
        <v>0</v>
      </c>
      <c r="W200" s="14">
        <v>0</v>
      </c>
      <c r="X200" s="14">
        <v>0</v>
      </c>
      <c r="Y200" s="14">
        <v>0</v>
      </c>
      <c r="Z200" s="14">
        <v>0</v>
      </c>
      <c r="AA200" s="14">
        <v>0</v>
      </c>
      <c r="AB200" s="14">
        <v>0</v>
      </c>
      <c r="AC200" s="14">
        <v>0</v>
      </c>
      <c r="AD200" s="14">
        <v>0</v>
      </c>
    </row>
    <row r="201" spans="1:30" x14ac:dyDescent="0.2">
      <c r="A201" s="12" t="s">
        <v>28</v>
      </c>
      <c r="B201" s="13"/>
      <c r="C201" s="14">
        <v>0</v>
      </c>
      <c r="D201" s="14">
        <v>0</v>
      </c>
      <c r="E201" s="14">
        <v>0</v>
      </c>
      <c r="F201" s="14">
        <v>0</v>
      </c>
      <c r="G201" s="14">
        <v>0</v>
      </c>
      <c r="H201" s="14">
        <v>0</v>
      </c>
      <c r="I201" s="14">
        <v>0</v>
      </c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 s="14">
        <v>0</v>
      </c>
      <c r="P201" s="14">
        <v>0</v>
      </c>
      <c r="Q201" s="14">
        <v>0</v>
      </c>
      <c r="R201" s="14">
        <v>0</v>
      </c>
      <c r="S201" s="14">
        <v>0</v>
      </c>
      <c r="T201" s="14">
        <v>0</v>
      </c>
      <c r="U201" s="14">
        <v>0</v>
      </c>
      <c r="V201" s="14">
        <v>0</v>
      </c>
      <c r="W201" s="14">
        <v>0</v>
      </c>
      <c r="X201" s="14">
        <v>0</v>
      </c>
      <c r="Y201" s="14">
        <v>0</v>
      </c>
      <c r="Z201" s="14">
        <v>0</v>
      </c>
      <c r="AA201" s="14">
        <v>0</v>
      </c>
      <c r="AB201" s="14">
        <v>0</v>
      </c>
      <c r="AC201" s="14">
        <v>0</v>
      </c>
      <c r="AD201" s="14">
        <v>0</v>
      </c>
    </row>
    <row r="202" spans="1:30" x14ac:dyDescent="0.2">
      <c r="A202" s="12" t="s">
        <v>29</v>
      </c>
      <c r="B202" s="13"/>
      <c r="C202" s="14">
        <v>0</v>
      </c>
      <c r="D202" s="14">
        <v>0</v>
      </c>
      <c r="E202" s="14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14">
        <v>0</v>
      </c>
      <c r="Q202" s="14">
        <v>0</v>
      </c>
      <c r="R202" s="14">
        <v>0</v>
      </c>
      <c r="S202" s="14">
        <v>0</v>
      </c>
      <c r="T202" s="14">
        <v>0</v>
      </c>
      <c r="U202" s="14">
        <v>0</v>
      </c>
      <c r="V202" s="14">
        <v>0</v>
      </c>
      <c r="W202" s="14">
        <v>0</v>
      </c>
      <c r="X202" s="14">
        <v>0</v>
      </c>
      <c r="Y202" s="14">
        <v>0</v>
      </c>
      <c r="Z202" s="14">
        <v>0</v>
      </c>
      <c r="AA202" s="14">
        <v>0</v>
      </c>
      <c r="AB202" s="14">
        <v>0</v>
      </c>
      <c r="AC202" s="14">
        <v>0</v>
      </c>
      <c r="AD202" s="14">
        <v>0</v>
      </c>
    </row>
    <row r="203" spans="1:30" x14ac:dyDescent="0.2">
      <c r="A203" s="35" t="s">
        <v>30</v>
      </c>
      <c r="B203" s="36"/>
      <c r="C203" s="37">
        <v>0</v>
      </c>
      <c r="D203" s="37">
        <v>0</v>
      </c>
      <c r="E203" s="37">
        <v>0</v>
      </c>
      <c r="F203" s="37">
        <v>0</v>
      </c>
      <c r="G203" s="37">
        <v>0</v>
      </c>
      <c r="H203" s="37">
        <v>0</v>
      </c>
      <c r="I203" s="37">
        <v>0</v>
      </c>
      <c r="J203" s="37">
        <v>0</v>
      </c>
      <c r="K203" s="37">
        <v>0</v>
      </c>
      <c r="L203" s="37">
        <v>0</v>
      </c>
      <c r="M203" s="37">
        <v>0</v>
      </c>
      <c r="N203" s="37">
        <v>0</v>
      </c>
      <c r="O203" s="37">
        <v>0</v>
      </c>
      <c r="P203" s="37">
        <v>0</v>
      </c>
      <c r="Q203" s="37">
        <v>0</v>
      </c>
      <c r="R203" s="37">
        <v>0</v>
      </c>
      <c r="S203" s="37">
        <v>0</v>
      </c>
      <c r="T203" s="37">
        <v>0</v>
      </c>
      <c r="U203" s="37">
        <v>0</v>
      </c>
      <c r="V203" s="37">
        <v>0</v>
      </c>
      <c r="W203" s="37">
        <v>0</v>
      </c>
      <c r="X203" s="37">
        <v>0</v>
      </c>
      <c r="Y203" s="37">
        <v>0</v>
      </c>
      <c r="Z203" s="37">
        <v>0</v>
      </c>
      <c r="AA203" s="37">
        <v>0</v>
      </c>
      <c r="AB203" s="37">
        <v>0</v>
      </c>
      <c r="AC203" s="37">
        <v>0</v>
      </c>
      <c r="AD203" s="37">
        <v>0</v>
      </c>
    </row>
    <row r="204" spans="1:30" x14ac:dyDescent="0.2">
      <c r="A204" s="38" t="s">
        <v>31</v>
      </c>
      <c r="B204" s="39"/>
      <c r="C204" s="40">
        <v>0</v>
      </c>
      <c r="D204" s="40">
        <v>0</v>
      </c>
      <c r="E204" s="40">
        <v>0</v>
      </c>
      <c r="F204" s="40">
        <v>0</v>
      </c>
      <c r="G204" s="40">
        <v>0</v>
      </c>
      <c r="H204" s="40">
        <v>0</v>
      </c>
      <c r="I204" s="40">
        <v>0</v>
      </c>
      <c r="J204" s="40">
        <v>0</v>
      </c>
      <c r="K204" s="40">
        <v>0</v>
      </c>
      <c r="L204" s="40">
        <v>0</v>
      </c>
      <c r="M204" s="40">
        <v>0</v>
      </c>
      <c r="N204" s="40">
        <v>0</v>
      </c>
      <c r="O204" s="40">
        <v>0</v>
      </c>
      <c r="P204" s="40">
        <v>0</v>
      </c>
      <c r="Q204" s="40">
        <v>0</v>
      </c>
      <c r="R204" s="40">
        <v>4.0369313358804802E-2</v>
      </c>
      <c r="S204" s="40">
        <v>4.8408035399586498E-2</v>
      </c>
      <c r="T204" s="40">
        <v>0.85244725748883854</v>
      </c>
      <c r="U204" s="40">
        <v>2.5830013677012058</v>
      </c>
      <c r="V204" s="40">
        <v>3.7409606327347018</v>
      </c>
      <c r="W204" s="40">
        <v>4.2121238869972029</v>
      </c>
      <c r="X204" s="40">
        <v>4.4057334654751203</v>
      </c>
      <c r="Y204" s="40">
        <v>3.7052952151733392</v>
      </c>
      <c r="Z204" s="40">
        <v>4.2739541710118241</v>
      </c>
      <c r="AA204" s="40">
        <v>4.6128791044702009</v>
      </c>
      <c r="AB204" s="40">
        <v>4.6576978402866773</v>
      </c>
      <c r="AC204" s="40">
        <v>3.9531149330967934</v>
      </c>
      <c r="AD204" s="40">
        <v>5.8466006840762201</v>
      </c>
    </row>
    <row r="205" spans="1:30" x14ac:dyDescent="0.2">
      <c r="A205" s="38" t="s">
        <v>32</v>
      </c>
      <c r="B205" s="39"/>
      <c r="C205" s="40">
        <v>0</v>
      </c>
      <c r="D205" s="40">
        <v>0</v>
      </c>
      <c r="E205" s="40">
        <v>0</v>
      </c>
      <c r="F205" s="40">
        <v>0</v>
      </c>
      <c r="G205" s="40">
        <v>0</v>
      </c>
      <c r="H205" s="40">
        <v>0</v>
      </c>
      <c r="I205" s="40">
        <v>0</v>
      </c>
      <c r="J205" s="40">
        <v>0</v>
      </c>
      <c r="K205" s="40">
        <v>0</v>
      </c>
      <c r="L205" s="40">
        <v>0</v>
      </c>
      <c r="M205" s="40">
        <v>0</v>
      </c>
      <c r="N205" s="40">
        <v>0</v>
      </c>
      <c r="O205" s="40">
        <v>0</v>
      </c>
      <c r="P205" s="40">
        <v>0</v>
      </c>
      <c r="Q205" s="40">
        <v>0</v>
      </c>
      <c r="R205" s="40">
        <v>0</v>
      </c>
      <c r="S205" s="40">
        <v>0</v>
      </c>
      <c r="T205" s="40">
        <v>0</v>
      </c>
      <c r="U205" s="40">
        <v>0</v>
      </c>
      <c r="V205" s="40">
        <v>0</v>
      </c>
      <c r="W205" s="40">
        <v>0</v>
      </c>
      <c r="X205" s="40">
        <v>0</v>
      </c>
      <c r="Y205" s="40">
        <v>0</v>
      </c>
      <c r="Z205" s="40">
        <v>0</v>
      </c>
      <c r="AA205" s="40">
        <v>0</v>
      </c>
      <c r="AB205" s="40">
        <v>0</v>
      </c>
      <c r="AC205" s="40">
        <v>0</v>
      </c>
      <c r="AD205" s="40">
        <v>0</v>
      </c>
    </row>
    <row r="206" spans="1:30" ht="13.5" thickBot="1" x14ac:dyDescent="0.25">
      <c r="A206" s="41" t="s">
        <v>33</v>
      </c>
      <c r="B206" s="42"/>
      <c r="C206" s="43">
        <v>0</v>
      </c>
      <c r="D206" s="43">
        <v>0</v>
      </c>
      <c r="E206" s="43">
        <v>0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 s="43">
        <v>0</v>
      </c>
      <c r="L206" s="43">
        <v>0</v>
      </c>
      <c r="M206" s="43">
        <v>0</v>
      </c>
      <c r="N206" s="43">
        <v>0</v>
      </c>
      <c r="O206" s="43">
        <v>0</v>
      </c>
      <c r="P206" s="43">
        <v>0</v>
      </c>
      <c r="Q206" s="43">
        <v>0</v>
      </c>
      <c r="R206" s="43">
        <v>0</v>
      </c>
      <c r="S206" s="43">
        <v>0</v>
      </c>
      <c r="T206" s="43">
        <v>0</v>
      </c>
      <c r="U206" s="43">
        <v>0</v>
      </c>
      <c r="V206" s="43">
        <v>0</v>
      </c>
      <c r="W206" s="43">
        <v>0</v>
      </c>
      <c r="X206" s="43">
        <v>0</v>
      </c>
      <c r="Y206" s="43">
        <v>0</v>
      </c>
      <c r="Z206" s="43">
        <v>0</v>
      </c>
      <c r="AA206" s="43">
        <v>0</v>
      </c>
      <c r="AB206" s="43">
        <v>0</v>
      </c>
      <c r="AC206" s="43">
        <v>0</v>
      </c>
      <c r="AD206" s="43">
        <v>0</v>
      </c>
    </row>
    <row r="207" spans="1:30" ht="13.5" thickBot="1" x14ac:dyDescent="0.25">
      <c r="A207" s="44" t="s">
        <v>34</v>
      </c>
      <c r="B207" s="45"/>
      <c r="C207" s="46">
        <v>0</v>
      </c>
      <c r="D207" s="46">
        <v>0</v>
      </c>
      <c r="E207" s="46">
        <v>0</v>
      </c>
      <c r="F207" s="46">
        <v>0</v>
      </c>
      <c r="G207" s="46">
        <v>0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>
        <v>0</v>
      </c>
      <c r="O207" s="46">
        <v>0</v>
      </c>
      <c r="P207" s="46">
        <v>0</v>
      </c>
      <c r="Q207" s="46">
        <v>0</v>
      </c>
      <c r="R207" s="46">
        <v>0</v>
      </c>
      <c r="S207" s="46">
        <v>0</v>
      </c>
      <c r="T207" s="46">
        <v>0</v>
      </c>
      <c r="U207" s="46">
        <v>0</v>
      </c>
      <c r="V207" s="46">
        <v>0</v>
      </c>
      <c r="W207" s="46">
        <v>0</v>
      </c>
      <c r="X207" s="46">
        <v>0</v>
      </c>
      <c r="Y207" s="46">
        <v>0</v>
      </c>
      <c r="Z207" s="46">
        <v>0</v>
      </c>
      <c r="AA207" s="46">
        <v>0</v>
      </c>
      <c r="AB207" s="46">
        <v>0</v>
      </c>
      <c r="AC207" s="46">
        <v>0</v>
      </c>
      <c r="AD207" s="46">
        <v>0</v>
      </c>
    </row>
    <row r="208" spans="1:30" ht="13.5" thickBot="1" x14ac:dyDescent="0.25">
      <c r="A208" s="44" t="s">
        <v>35</v>
      </c>
      <c r="B208" s="45"/>
      <c r="C208" s="46">
        <v>0</v>
      </c>
      <c r="D208" s="46">
        <v>0</v>
      </c>
      <c r="E208" s="46">
        <v>0</v>
      </c>
      <c r="F208" s="46">
        <v>0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0</v>
      </c>
      <c r="N208" s="46">
        <v>0</v>
      </c>
      <c r="O208" s="46">
        <v>0</v>
      </c>
      <c r="P208" s="46">
        <v>0</v>
      </c>
      <c r="Q208" s="46">
        <v>0</v>
      </c>
      <c r="R208" s="46">
        <v>0</v>
      </c>
      <c r="S208" s="46">
        <v>0</v>
      </c>
      <c r="T208" s="46">
        <v>0</v>
      </c>
      <c r="U208" s="46">
        <v>0</v>
      </c>
      <c r="V208" s="46">
        <v>0</v>
      </c>
      <c r="W208" s="46">
        <v>0</v>
      </c>
      <c r="X208" s="46">
        <v>0</v>
      </c>
      <c r="Y208" s="46">
        <v>0</v>
      </c>
      <c r="Z208" s="46">
        <v>0</v>
      </c>
      <c r="AA208" s="46">
        <v>0</v>
      </c>
      <c r="AB208" s="46">
        <v>0</v>
      </c>
      <c r="AC208" s="46">
        <v>0</v>
      </c>
      <c r="AD208" s="46">
        <v>0</v>
      </c>
    </row>
    <row r="209" spans="1:30" ht="13.5" thickBot="1" x14ac:dyDescent="0.25">
      <c r="A209" s="44" t="s">
        <v>36</v>
      </c>
      <c r="B209" s="45"/>
      <c r="C209" s="47">
        <v>0</v>
      </c>
      <c r="D209" s="47">
        <v>0</v>
      </c>
      <c r="E209" s="47">
        <v>0</v>
      </c>
      <c r="F209" s="47">
        <v>0</v>
      </c>
      <c r="G209" s="47">
        <v>0</v>
      </c>
      <c r="H209" s="47">
        <v>0</v>
      </c>
      <c r="I209" s="47">
        <v>0</v>
      </c>
      <c r="J209" s="47">
        <v>0</v>
      </c>
      <c r="K209" s="47">
        <v>0</v>
      </c>
      <c r="L209" s="47">
        <v>0</v>
      </c>
      <c r="M209" s="47">
        <v>0</v>
      </c>
      <c r="N209" s="47">
        <v>0</v>
      </c>
      <c r="O209" s="47">
        <v>0</v>
      </c>
      <c r="P209" s="47">
        <v>0</v>
      </c>
      <c r="Q209" s="47">
        <v>0</v>
      </c>
      <c r="R209" s="47">
        <v>0</v>
      </c>
      <c r="S209" s="47">
        <v>0</v>
      </c>
      <c r="T209" s="47">
        <v>0</v>
      </c>
      <c r="U209" s="47">
        <v>0</v>
      </c>
      <c r="V209" s="47">
        <v>0</v>
      </c>
      <c r="W209" s="47">
        <v>0</v>
      </c>
      <c r="X209" s="47">
        <v>0</v>
      </c>
      <c r="Y209" s="47">
        <v>0</v>
      </c>
      <c r="Z209" s="47">
        <v>0</v>
      </c>
      <c r="AA209" s="47">
        <v>0</v>
      </c>
      <c r="AB209" s="47">
        <v>0</v>
      </c>
      <c r="AC209" s="47">
        <v>0</v>
      </c>
      <c r="AD209" s="47">
        <v>0</v>
      </c>
    </row>
    <row r="210" spans="1:30" x14ac:dyDescent="0.2">
      <c r="A210" s="35"/>
      <c r="B210" s="36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ht="13.5" thickBot="1" x14ac:dyDescent="0.25">
      <c r="A211" s="38"/>
      <c r="B211" s="39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ht="13.5" thickBot="1" x14ac:dyDescent="0.25">
      <c r="A212" s="44" t="s">
        <v>39</v>
      </c>
      <c r="B212" s="45"/>
      <c r="C212" s="47">
        <f t="shared" ref="C212:AA212" si="8">C174+C179+C183+C197+C198+C207+C208+C209</f>
        <v>52.468200253164554</v>
      </c>
      <c r="D212" s="47">
        <f t="shared" si="8"/>
        <v>57.491355696202532</v>
      </c>
      <c r="E212" s="47">
        <f t="shared" si="8"/>
        <v>55.927683544303797</v>
      </c>
      <c r="F212" s="47">
        <f t="shared" si="8"/>
        <v>58.718686075949364</v>
      </c>
      <c r="G212" s="47">
        <f t="shared" si="8"/>
        <v>59.082744303797476</v>
      </c>
      <c r="H212" s="47">
        <f t="shared" si="8"/>
        <v>64.803200000000004</v>
      </c>
      <c r="I212" s="47">
        <f t="shared" si="8"/>
        <v>70.370307848101262</v>
      </c>
      <c r="J212" s="47">
        <f t="shared" si="8"/>
        <v>68.59880886075949</v>
      </c>
      <c r="K212" s="47">
        <f t="shared" si="8"/>
        <v>80.507200000000012</v>
      </c>
      <c r="L212" s="47">
        <f t="shared" si="8"/>
        <v>91.386799999999994</v>
      </c>
      <c r="M212" s="47">
        <f t="shared" si="8"/>
        <v>86.223391846422061</v>
      </c>
      <c r="N212" s="47">
        <f t="shared" si="8"/>
        <v>98.486219155793961</v>
      </c>
      <c r="O212" s="47">
        <f t="shared" si="8"/>
        <v>113.45261666660548</v>
      </c>
      <c r="P212" s="47">
        <f t="shared" si="8"/>
        <v>129.83331052642532</v>
      </c>
      <c r="Q212" s="47">
        <f t="shared" si="8"/>
        <v>129.65612064745147</v>
      </c>
      <c r="R212" s="47">
        <f t="shared" si="8"/>
        <v>157.41761746251606</v>
      </c>
      <c r="S212" s="47">
        <f t="shared" si="8"/>
        <v>159.99351141629984</v>
      </c>
      <c r="T212" s="47">
        <f t="shared" si="8"/>
        <v>167.7882977063897</v>
      </c>
      <c r="U212" s="47">
        <f t="shared" si="8"/>
        <v>200.83682379614518</v>
      </c>
      <c r="V212" s="47">
        <f t="shared" si="8"/>
        <v>181.11674964393751</v>
      </c>
      <c r="W212" s="47">
        <f t="shared" si="8"/>
        <v>163.74285163016623</v>
      </c>
      <c r="X212" s="47">
        <f t="shared" si="8"/>
        <v>152.612054931405</v>
      </c>
      <c r="Y212" s="47">
        <f t="shared" si="8"/>
        <v>147.79447653810121</v>
      </c>
      <c r="Z212" s="47">
        <f t="shared" si="8"/>
        <v>141.55596906729406</v>
      </c>
      <c r="AA212" s="47">
        <f t="shared" si="8"/>
        <v>135.38818330288967</v>
      </c>
      <c r="AB212" s="47">
        <f>AB174+AB179+AB183+AB197+AB198+AB207+AB208+AB209</f>
        <v>132.91546886543537</v>
      </c>
      <c r="AC212" s="47">
        <f>AC174+AC179+AC183+AC197+AC198+AC207+AC208+AC209</f>
        <v>133.34748686115927</v>
      </c>
      <c r="AD212" s="47">
        <f>AD174+AD179+AD183+AD197+AD198+AD207+AD208+AD209</f>
        <v>136.61544756457533</v>
      </c>
    </row>
    <row r="213" spans="1:30" x14ac:dyDescent="0.2">
      <c r="V213" s="8"/>
    </row>
    <row r="214" spans="1:30" x14ac:dyDescent="0.2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</row>
    <row r="215" spans="1:30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W215"/>
      <c r="X215"/>
      <c r="Y215"/>
      <c r="Z215"/>
      <c r="AA215"/>
      <c r="AB215"/>
      <c r="AC215"/>
      <c r="AD215"/>
    </row>
    <row r="216" spans="1:30" ht="30.75" thickBot="1" x14ac:dyDescent="0.3">
      <c r="A216" s="50" t="s">
        <v>71</v>
      </c>
      <c r="B216" s="2"/>
      <c r="C216" s="3">
        <v>1990</v>
      </c>
      <c r="D216" s="3">
        <v>1991</v>
      </c>
      <c r="E216" s="3">
        <v>1992</v>
      </c>
      <c r="F216" s="3">
        <v>1993</v>
      </c>
      <c r="G216" s="3">
        <v>1994</v>
      </c>
      <c r="H216" s="3">
        <v>1995</v>
      </c>
      <c r="I216" s="3">
        <v>1996</v>
      </c>
      <c r="J216" s="3">
        <v>1997</v>
      </c>
      <c r="K216" s="3">
        <v>1998</v>
      </c>
      <c r="L216" s="3">
        <v>1999</v>
      </c>
      <c r="M216" s="3">
        <v>2000</v>
      </c>
      <c r="N216" s="3">
        <v>2001</v>
      </c>
      <c r="O216" s="3">
        <v>2002</v>
      </c>
      <c r="P216" s="3">
        <v>2003</v>
      </c>
      <c r="Q216" s="3">
        <v>2004</v>
      </c>
      <c r="R216" s="3">
        <v>2005</v>
      </c>
      <c r="S216" s="3">
        <v>2006</v>
      </c>
      <c r="T216" s="3">
        <v>2007</v>
      </c>
      <c r="U216" s="3">
        <v>2008</v>
      </c>
      <c r="V216" s="3">
        <v>2009</v>
      </c>
      <c r="W216" s="3">
        <v>2010</v>
      </c>
      <c r="X216" s="3">
        <v>2011</v>
      </c>
      <c r="Y216" s="3">
        <v>2012</v>
      </c>
      <c r="Z216" s="3">
        <v>2013</v>
      </c>
      <c r="AA216" s="3">
        <v>2014</v>
      </c>
      <c r="AB216" s="3">
        <v>2015</v>
      </c>
      <c r="AC216" s="3">
        <v>2016</v>
      </c>
      <c r="AD216" s="3">
        <v>2017</v>
      </c>
    </row>
    <row r="217" spans="1:30" x14ac:dyDescent="0.2">
      <c r="A217" s="5" t="s">
        <v>1</v>
      </c>
      <c r="B217" s="6"/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</row>
    <row r="218" spans="1:30" x14ac:dyDescent="0.2">
      <c r="A218" s="9" t="s">
        <v>2</v>
      </c>
      <c r="B218" s="10"/>
      <c r="C218" s="11">
        <v>0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11">
        <v>0</v>
      </c>
      <c r="Q218" s="11">
        <v>0</v>
      </c>
      <c r="R218" s="11">
        <v>0</v>
      </c>
      <c r="S218" s="11">
        <v>0</v>
      </c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11">
        <v>0</v>
      </c>
      <c r="AC218" s="11">
        <v>0</v>
      </c>
      <c r="AD218" s="11">
        <v>0</v>
      </c>
    </row>
    <row r="219" spans="1:30" x14ac:dyDescent="0.2">
      <c r="A219" s="12" t="s">
        <v>3</v>
      </c>
      <c r="B219" s="13"/>
      <c r="C219" s="14">
        <v>0</v>
      </c>
      <c r="D219" s="14">
        <v>0</v>
      </c>
      <c r="E219" s="1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14">
        <v>0</v>
      </c>
      <c r="T219" s="14">
        <v>0</v>
      </c>
      <c r="U219" s="14">
        <v>0</v>
      </c>
      <c r="V219" s="14">
        <v>0</v>
      </c>
      <c r="W219" s="14">
        <v>0</v>
      </c>
      <c r="X219" s="14">
        <v>0</v>
      </c>
      <c r="Y219" s="14">
        <v>0</v>
      </c>
      <c r="Z219" s="14">
        <v>0</v>
      </c>
      <c r="AA219" s="14">
        <v>0</v>
      </c>
      <c r="AB219" s="14">
        <v>0</v>
      </c>
      <c r="AC219" s="14">
        <v>0</v>
      </c>
      <c r="AD219" s="14">
        <v>0</v>
      </c>
    </row>
    <row r="220" spans="1:30" x14ac:dyDescent="0.2">
      <c r="A220" s="12" t="s">
        <v>4</v>
      </c>
      <c r="B220" s="13"/>
      <c r="C220" s="14">
        <v>0</v>
      </c>
      <c r="D220" s="14">
        <v>0</v>
      </c>
      <c r="E220" s="1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14">
        <v>0</v>
      </c>
      <c r="Q220" s="14">
        <v>0</v>
      </c>
      <c r="R220" s="14">
        <v>0</v>
      </c>
      <c r="S220" s="14">
        <v>0</v>
      </c>
      <c r="T220" s="14">
        <v>0</v>
      </c>
      <c r="U220" s="14">
        <v>0</v>
      </c>
      <c r="V220" s="14">
        <v>0</v>
      </c>
      <c r="W220" s="14">
        <v>0</v>
      </c>
      <c r="X220" s="14">
        <v>0</v>
      </c>
      <c r="Y220" s="14">
        <v>0</v>
      </c>
      <c r="Z220" s="14">
        <v>0</v>
      </c>
      <c r="AA220" s="14">
        <v>0</v>
      </c>
      <c r="AB220" s="14">
        <v>0</v>
      </c>
      <c r="AC220" s="14">
        <v>0</v>
      </c>
      <c r="AD220" s="14">
        <v>0</v>
      </c>
    </row>
    <row r="221" spans="1:30" ht="13.5" thickBot="1" x14ac:dyDescent="0.25">
      <c r="A221" s="15" t="s">
        <v>5</v>
      </c>
      <c r="B221" s="16"/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17">
        <v>0</v>
      </c>
      <c r="N221" s="17">
        <v>0</v>
      </c>
      <c r="O221" s="17">
        <v>0</v>
      </c>
      <c r="P221" s="17">
        <v>0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7">
        <v>0</v>
      </c>
      <c r="W221" s="17">
        <v>0</v>
      </c>
      <c r="X221" s="17">
        <v>0</v>
      </c>
      <c r="Y221" s="17">
        <v>0</v>
      </c>
      <c r="Z221" s="17">
        <v>0</v>
      </c>
      <c r="AA221" s="17">
        <v>0</v>
      </c>
      <c r="AB221" s="17">
        <v>0</v>
      </c>
      <c r="AC221" s="17">
        <v>0</v>
      </c>
      <c r="AD221" s="17">
        <v>0</v>
      </c>
    </row>
    <row r="222" spans="1:30" x14ac:dyDescent="0.2">
      <c r="A222" s="18" t="s">
        <v>6</v>
      </c>
      <c r="B222" s="19"/>
      <c r="C222" s="20">
        <v>0</v>
      </c>
      <c r="D222" s="20">
        <v>0</v>
      </c>
      <c r="E222" s="20">
        <v>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20">
        <v>0</v>
      </c>
      <c r="P222" s="20">
        <v>0</v>
      </c>
      <c r="Q222" s="20">
        <v>0</v>
      </c>
      <c r="R222" s="20">
        <v>0</v>
      </c>
      <c r="S222" s="20">
        <v>0</v>
      </c>
      <c r="T222" s="20">
        <v>0</v>
      </c>
      <c r="U222" s="20">
        <v>0</v>
      </c>
      <c r="V222" s="20">
        <v>0</v>
      </c>
      <c r="W222" s="20">
        <v>0</v>
      </c>
      <c r="X222" s="20">
        <v>0</v>
      </c>
      <c r="Y222" s="20">
        <v>0</v>
      </c>
      <c r="Z222" s="20">
        <v>0</v>
      </c>
      <c r="AA222" s="20">
        <v>0</v>
      </c>
      <c r="AB222" s="20">
        <v>0</v>
      </c>
      <c r="AC222" s="20">
        <v>0</v>
      </c>
      <c r="AD222" s="20">
        <v>0</v>
      </c>
    </row>
    <row r="223" spans="1:30" x14ac:dyDescent="0.2">
      <c r="A223" s="9" t="s">
        <v>7</v>
      </c>
      <c r="B223" s="10"/>
      <c r="C223" s="11">
        <v>0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11">
        <v>0</v>
      </c>
      <c r="AC223" s="11">
        <v>0</v>
      </c>
      <c r="AD223" s="11">
        <v>0</v>
      </c>
    </row>
    <row r="224" spans="1:30" x14ac:dyDescent="0.2">
      <c r="A224" s="9" t="s">
        <v>8</v>
      </c>
      <c r="B224" s="10"/>
      <c r="C224" s="11">
        <v>0</v>
      </c>
      <c r="D224" s="11">
        <v>0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11">
        <v>0</v>
      </c>
      <c r="Q224" s="11">
        <v>0</v>
      </c>
      <c r="R224" s="11">
        <v>0</v>
      </c>
      <c r="S224" s="11">
        <v>0</v>
      </c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11">
        <v>0</v>
      </c>
      <c r="AC224" s="11">
        <v>0</v>
      </c>
      <c r="AD224" s="11">
        <v>0</v>
      </c>
    </row>
    <row r="225" spans="1:30" ht="13.5" thickBot="1" x14ac:dyDescent="0.25">
      <c r="A225" s="15" t="s">
        <v>9</v>
      </c>
      <c r="B225" s="16"/>
      <c r="C225" s="17">
        <v>0</v>
      </c>
      <c r="D225" s="17">
        <v>0</v>
      </c>
      <c r="E225" s="17">
        <v>0</v>
      </c>
      <c r="F225" s="17">
        <v>0</v>
      </c>
      <c r="G225" s="17">
        <v>0</v>
      </c>
      <c r="H225" s="17">
        <v>0</v>
      </c>
      <c r="I225" s="17">
        <v>0</v>
      </c>
      <c r="J225" s="17">
        <v>0</v>
      </c>
      <c r="K225" s="17">
        <v>0</v>
      </c>
      <c r="L225" s="17">
        <v>0</v>
      </c>
      <c r="M225" s="17">
        <v>0</v>
      </c>
      <c r="N225" s="17">
        <v>0</v>
      </c>
      <c r="O225" s="17">
        <v>0</v>
      </c>
      <c r="P225" s="17">
        <v>0</v>
      </c>
      <c r="Q225" s="17">
        <v>0</v>
      </c>
      <c r="R225" s="17">
        <v>0</v>
      </c>
      <c r="S225" s="17">
        <v>0</v>
      </c>
      <c r="T225" s="17">
        <v>0</v>
      </c>
      <c r="U225" s="17">
        <v>0</v>
      </c>
      <c r="V225" s="17">
        <v>0</v>
      </c>
      <c r="W225" s="17">
        <v>0</v>
      </c>
      <c r="X225" s="17">
        <v>0</v>
      </c>
      <c r="Y225" s="17">
        <v>0</v>
      </c>
      <c r="Z225" s="17">
        <v>0</v>
      </c>
      <c r="AA225" s="17">
        <v>0</v>
      </c>
      <c r="AB225" s="17">
        <v>0</v>
      </c>
      <c r="AC225" s="17">
        <v>0</v>
      </c>
      <c r="AD225" s="17">
        <v>0</v>
      </c>
    </row>
    <row r="226" spans="1:30" x14ac:dyDescent="0.2">
      <c r="A226" s="5" t="s">
        <v>10</v>
      </c>
      <c r="B226" s="6"/>
      <c r="C226" s="7">
        <v>43.4</v>
      </c>
      <c r="D226" s="7">
        <v>42.15</v>
      </c>
      <c r="E226" s="7">
        <v>37.799999999999997</v>
      </c>
      <c r="F226" s="7">
        <v>41.5</v>
      </c>
      <c r="G226" s="7">
        <v>39.1</v>
      </c>
      <c r="H226" s="7">
        <v>36.299999999999997</v>
      </c>
      <c r="I226" s="7">
        <v>42.3</v>
      </c>
      <c r="J226" s="7">
        <v>40.799999999999997</v>
      </c>
      <c r="K226" s="7">
        <v>42</v>
      </c>
      <c r="L226" s="7">
        <v>40.4</v>
      </c>
      <c r="M226" s="7">
        <v>40.130000000000003</v>
      </c>
      <c r="N226" s="7">
        <v>43.8</v>
      </c>
      <c r="O226" s="7">
        <v>38.299999999999997</v>
      </c>
      <c r="P226" s="7">
        <v>42.3</v>
      </c>
      <c r="Q226" s="7">
        <v>44.6</v>
      </c>
      <c r="R226" s="7">
        <v>39.81827411167513</v>
      </c>
      <c r="S226" s="7">
        <v>39.81827411167513</v>
      </c>
      <c r="T226" s="7">
        <v>43.061494416243654</v>
      </c>
      <c r="U226" s="7">
        <v>45.636287541116758</v>
      </c>
      <c r="V226" s="7">
        <v>40.044561801015227</v>
      </c>
      <c r="W226" s="7">
        <v>39.738570178680206</v>
      </c>
      <c r="X226" s="7">
        <v>39.758379551269037</v>
      </c>
      <c r="Y226" s="7">
        <v>38.462409104987316</v>
      </c>
      <c r="Z226" s="7">
        <v>38.303376444294166</v>
      </c>
      <c r="AA226" s="7">
        <v>35.138128183262893</v>
      </c>
      <c r="AB226" s="7">
        <v>35.810350904480138</v>
      </c>
      <c r="AC226" s="7">
        <v>36.470774645477604</v>
      </c>
      <c r="AD226" s="7">
        <v>37.648394888926461</v>
      </c>
    </row>
    <row r="227" spans="1:30" x14ac:dyDescent="0.2">
      <c r="A227" s="9" t="s">
        <v>11</v>
      </c>
      <c r="B227" s="10"/>
      <c r="C227" s="11">
        <v>0</v>
      </c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11">
        <v>0</v>
      </c>
      <c r="AC227" s="11">
        <v>0</v>
      </c>
      <c r="AD227" s="11">
        <v>0</v>
      </c>
    </row>
    <row r="228" spans="1:30" x14ac:dyDescent="0.2">
      <c r="A228" s="22" t="s">
        <v>12</v>
      </c>
      <c r="B228" s="23"/>
      <c r="C228" s="24">
        <v>0</v>
      </c>
      <c r="D228" s="24">
        <v>0</v>
      </c>
      <c r="E228" s="24">
        <v>0</v>
      </c>
      <c r="F228" s="24">
        <v>0</v>
      </c>
      <c r="G228" s="24">
        <v>0</v>
      </c>
      <c r="H228" s="24">
        <v>0</v>
      </c>
      <c r="I228" s="24">
        <v>0</v>
      </c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0</v>
      </c>
      <c r="P228" s="24">
        <v>0</v>
      </c>
      <c r="Q228" s="24">
        <v>0</v>
      </c>
      <c r="R228" s="24">
        <v>0</v>
      </c>
      <c r="S228" s="24">
        <v>0</v>
      </c>
      <c r="T228" s="24">
        <v>0</v>
      </c>
      <c r="U228" s="24">
        <v>0</v>
      </c>
      <c r="V228" s="24">
        <v>0</v>
      </c>
      <c r="W228" s="24">
        <v>0</v>
      </c>
      <c r="X228" s="24">
        <v>0</v>
      </c>
      <c r="Y228" s="24">
        <v>0</v>
      </c>
      <c r="Z228" s="24">
        <v>0</v>
      </c>
      <c r="AA228" s="24">
        <v>0</v>
      </c>
      <c r="AB228" s="24">
        <v>0</v>
      </c>
      <c r="AC228" s="24">
        <v>0</v>
      </c>
      <c r="AD228" s="24">
        <v>0</v>
      </c>
    </row>
    <row r="229" spans="1:30" x14ac:dyDescent="0.2">
      <c r="A229" s="12" t="s">
        <v>13</v>
      </c>
      <c r="B229" s="13"/>
      <c r="C229" s="14">
        <v>0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>
        <v>0</v>
      </c>
      <c r="R229" s="14">
        <v>0</v>
      </c>
      <c r="S229" s="14">
        <v>0</v>
      </c>
      <c r="T229" s="14">
        <v>0</v>
      </c>
      <c r="U229" s="14">
        <v>0</v>
      </c>
      <c r="V229" s="14">
        <v>0</v>
      </c>
      <c r="W229" s="14">
        <v>0</v>
      </c>
      <c r="X229" s="14">
        <v>0</v>
      </c>
      <c r="Y229" s="14">
        <v>0</v>
      </c>
      <c r="Z229" s="14">
        <v>0</v>
      </c>
      <c r="AA229" s="14">
        <v>0</v>
      </c>
      <c r="AB229" s="14">
        <v>0</v>
      </c>
      <c r="AC229" s="14">
        <v>0</v>
      </c>
      <c r="AD229" s="14">
        <v>0</v>
      </c>
    </row>
    <row r="230" spans="1:30" x14ac:dyDescent="0.2">
      <c r="A230" s="9" t="s">
        <v>14</v>
      </c>
      <c r="B230" s="10"/>
      <c r="C230" s="11">
        <v>0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11">
        <v>0</v>
      </c>
      <c r="Q230" s="11">
        <v>0</v>
      </c>
      <c r="R230" s="11">
        <v>0</v>
      </c>
      <c r="S230" s="11">
        <v>0</v>
      </c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0</v>
      </c>
      <c r="Z230" s="11">
        <v>0</v>
      </c>
      <c r="AA230" s="11">
        <v>0</v>
      </c>
      <c r="AB230" s="11">
        <v>0</v>
      </c>
      <c r="AC230" s="11">
        <v>0</v>
      </c>
      <c r="AD230" s="11">
        <v>0</v>
      </c>
    </row>
    <row r="231" spans="1:30" x14ac:dyDescent="0.2">
      <c r="A231" s="12" t="s">
        <v>15</v>
      </c>
      <c r="B231" s="13"/>
      <c r="C231" s="14">
        <v>0</v>
      </c>
      <c r="D231" s="14">
        <v>0</v>
      </c>
      <c r="E231" s="14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14">
        <v>0</v>
      </c>
      <c r="Q231" s="14">
        <v>0</v>
      </c>
      <c r="R231" s="14">
        <v>0</v>
      </c>
      <c r="S231" s="14">
        <v>0</v>
      </c>
      <c r="T231" s="14">
        <v>0</v>
      </c>
      <c r="U231" s="14">
        <v>0</v>
      </c>
      <c r="V231" s="14">
        <v>0</v>
      </c>
      <c r="W231" s="14">
        <v>0</v>
      </c>
      <c r="X231" s="14">
        <v>0</v>
      </c>
      <c r="Y231" s="14">
        <v>0</v>
      </c>
      <c r="Z231" s="14">
        <v>0</v>
      </c>
      <c r="AA231" s="14">
        <v>0</v>
      </c>
      <c r="AB231" s="14">
        <v>0</v>
      </c>
      <c r="AC231" s="14">
        <v>0</v>
      </c>
      <c r="AD231" s="14">
        <v>0</v>
      </c>
    </row>
    <row r="232" spans="1:30" x14ac:dyDescent="0.2">
      <c r="A232" s="12" t="s">
        <v>16</v>
      </c>
      <c r="B232" s="13"/>
      <c r="C232" s="14">
        <v>0</v>
      </c>
      <c r="D232" s="14">
        <v>0</v>
      </c>
      <c r="E232" s="14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14">
        <v>0</v>
      </c>
      <c r="Q232" s="14">
        <v>0</v>
      </c>
      <c r="R232" s="14">
        <v>0</v>
      </c>
      <c r="S232" s="14">
        <v>0</v>
      </c>
      <c r="T232" s="14">
        <v>0</v>
      </c>
      <c r="U232" s="14">
        <v>0</v>
      </c>
      <c r="V232" s="14">
        <v>0</v>
      </c>
      <c r="W232" s="14">
        <v>0</v>
      </c>
      <c r="X232" s="14">
        <v>0</v>
      </c>
      <c r="Y232" s="14">
        <v>0</v>
      </c>
      <c r="Z232" s="14">
        <v>0</v>
      </c>
      <c r="AA232" s="14">
        <v>0</v>
      </c>
      <c r="AB232" s="14">
        <v>0</v>
      </c>
      <c r="AC232" s="14">
        <v>0</v>
      </c>
      <c r="AD232" s="14">
        <v>0</v>
      </c>
    </row>
    <row r="233" spans="1:30" x14ac:dyDescent="0.2">
      <c r="A233" s="12" t="s">
        <v>17</v>
      </c>
      <c r="B233" s="13"/>
      <c r="C233" s="14">
        <v>0</v>
      </c>
      <c r="D233" s="14">
        <v>0</v>
      </c>
      <c r="E233" s="14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14">
        <v>0</v>
      </c>
      <c r="Q233" s="14">
        <v>0</v>
      </c>
      <c r="R233" s="14">
        <v>0</v>
      </c>
      <c r="S233" s="14">
        <v>0</v>
      </c>
      <c r="T233" s="14">
        <v>0</v>
      </c>
      <c r="U233" s="14">
        <v>0</v>
      </c>
      <c r="V233" s="14">
        <v>0</v>
      </c>
      <c r="W233" s="14">
        <v>0</v>
      </c>
      <c r="X233" s="14">
        <v>0</v>
      </c>
      <c r="Y233" s="14">
        <v>0</v>
      </c>
      <c r="Z233" s="14">
        <v>0</v>
      </c>
      <c r="AA233" s="14">
        <v>0</v>
      </c>
      <c r="AB233" s="14">
        <v>0</v>
      </c>
      <c r="AC233" s="14">
        <v>0</v>
      </c>
      <c r="AD233" s="14">
        <v>0</v>
      </c>
    </row>
    <row r="234" spans="1:30" x14ac:dyDescent="0.2">
      <c r="A234" s="12" t="s">
        <v>18</v>
      </c>
      <c r="B234" s="13"/>
      <c r="C234" s="14">
        <v>43.4</v>
      </c>
      <c r="D234" s="14">
        <v>42.15</v>
      </c>
      <c r="E234" s="14">
        <v>37.799999999999997</v>
      </c>
      <c r="F234" s="14">
        <v>41.5</v>
      </c>
      <c r="G234" s="14">
        <v>39.1</v>
      </c>
      <c r="H234" s="14">
        <v>36.299999999999997</v>
      </c>
      <c r="I234" s="14">
        <v>42.3</v>
      </c>
      <c r="J234" s="14">
        <v>40.799999999999997</v>
      </c>
      <c r="K234" s="14">
        <v>42</v>
      </c>
      <c r="L234" s="14">
        <v>40.4</v>
      </c>
      <c r="M234" s="14">
        <v>40.130000000000003</v>
      </c>
      <c r="N234" s="14">
        <v>43.8</v>
      </c>
      <c r="O234" s="14">
        <v>38.299999999999997</v>
      </c>
      <c r="P234" s="14">
        <v>42.3</v>
      </c>
      <c r="Q234" s="14">
        <v>44.6</v>
      </c>
      <c r="R234" s="14">
        <v>39.81827411167513</v>
      </c>
      <c r="S234" s="14">
        <v>39.81827411167513</v>
      </c>
      <c r="T234" s="14">
        <v>43.061494416243654</v>
      </c>
      <c r="U234" s="14">
        <v>45.636287541116758</v>
      </c>
      <c r="V234" s="14">
        <v>40.044561801015227</v>
      </c>
      <c r="W234" s="14">
        <v>39.738570178680206</v>
      </c>
      <c r="X234" s="14">
        <v>39.758379551269037</v>
      </c>
      <c r="Y234" s="14">
        <v>38.462409104987316</v>
      </c>
      <c r="Z234" s="14">
        <v>38.303376444294166</v>
      </c>
      <c r="AA234" s="14">
        <v>35.138128183262893</v>
      </c>
      <c r="AB234" s="14">
        <v>35.810350904480138</v>
      </c>
      <c r="AC234" s="14">
        <v>36.470774645477604</v>
      </c>
      <c r="AD234" s="14">
        <v>37.648394888926461</v>
      </c>
    </row>
    <row r="235" spans="1:30" x14ac:dyDescent="0.2">
      <c r="A235" s="22" t="s">
        <v>19</v>
      </c>
      <c r="B235" s="23"/>
      <c r="C235" s="24">
        <v>0</v>
      </c>
      <c r="D235" s="24">
        <v>0</v>
      </c>
      <c r="E235" s="24">
        <v>0</v>
      </c>
      <c r="F235" s="24">
        <v>0</v>
      </c>
      <c r="G235" s="24">
        <v>0</v>
      </c>
      <c r="H235" s="24">
        <v>0</v>
      </c>
      <c r="I235" s="24">
        <v>0</v>
      </c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0</v>
      </c>
      <c r="P235" s="24">
        <v>0</v>
      </c>
      <c r="Q235" s="24">
        <v>0</v>
      </c>
      <c r="R235" s="24">
        <v>0</v>
      </c>
      <c r="S235" s="24">
        <v>0</v>
      </c>
      <c r="T235" s="24">
        <v>0</v>
      </c>
      <c r="U235" s="24">
        <v>0</v>
      </c>
      <c r="V235" s="24">
        <v>0</v>
      </c>
      <c r="W235" s="24">
        <v>0</v>
      </c>
      <c r="X235" s="24">
        <v>0</v>
      </c>
      <c r="Y235" s="24">
        <v>0</v>
      </c>
      <c r="Z235" s="24">
        <v>0</v>
      </c>
      <c r="AA235" s="24">
        <v>0</v>
      </c>
      <c r="AB235" s="24">
        <v>0</v>
      </c>
      <c r="AC235" s="24">
        <v>0</v>
      </c>
      <c r="AD235" s="24">
        <v>0</v>
      </c>
    </row>
    <row r="236" spans="1:30" x14ac:dyDescent="0.2">
      <c r="A236" s="12" t="s">
        <v>20</v>
      </c>
      <c r="B236" s="13"/>
      <c r="C236" s="26">
        <v>0</v>
      </c>
      <c r="D236" s="26">
        <v>0</v>
      </c>
      <c r="E236" s="26">
        <v>0</v>
      </c>
      <c r="F236" s="26">
        <v>0</v>
      </c>
      <c r="G236" s="26">
        <v>0</v>
      </c>
      <c r="H236" s="26">
        <v>0</v>
      </c>
      <c r="I236" s="26">
        <v>0</v>
      </c>
      <c r="J236" s="26">
        <v>0</v>
      </c>
      <c r="K236" s="26">
        <v>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  <c r="S236" s="26">
        <v>0</v>
      </c>
      <c r="T236" s="26">
        <v>0</v>
      </c>
      <c r="U236" s="26">
        <v>0</v>
      </c>
      <c r="V236" s="26">
        <v>0</v>
      </c>
      <c r="W236" s="26">
        <v>0</v>
      </c>
      <c r="X236" s="26">
        <v>0</v>
      </c>
      <c r="Y236" s="26">
        <v>0</v>
      </c>
      <c r="Z236" s="26">
        <v>0</v>
      </c>
      <c r="AA236" s="26">
        <v>0</v>
      </c>
      <c r="AB236" s="26">
        <v>0</v>
      </c>
      <c r="AC236" s="26">
        <v>0</v>
      </c>
      <c r="AD236" s="26">
        <v>0</v>
      </c>
    </row>
    <row r="237" spans="1:30" x14ac:dyDescent="0.2">
      <c r="A237" s="9" t="s">
        <v>21</v>
      </c>
      <c r="B237" s="10"/>
      <c r="C237" s="11">
        <v>0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11">
        <v>0</v>
      </c>
      <c r="Q237" s="11">
        <v>0</v>
      </c>
      <c r="R237" s="11">
        <v>0</v>
      </c>
      <c r="S237" s="11">
        <v>0</v>
      </c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11">
        <v>0</v>
      </c>
      <c r="AC237" s="11">
        <v>0</v>
      </c>
      <c r="AD237" s="11">
        <v>0</v>
      </c>
    </row>
    <row r="238" spans="1:30" x14ac:dyDescent="0.2">
      <c r="A238" s="27" t="s">
        <v>22</v>
      </c>
      <c r="B238" s="28"/>
      <c r="C238" s="29">
        <v>0</v>
      </c>
      <c r="D238" s="29">
        <v>0</v>
      </c>
      <c r="E238" s="29">
        <v>0</v>
      </c>
      <c r="F238" s="29">
        <v>0</v>
      </c>
      <c r="G238" s="29">
        <v>0</v>
      </c>
      <c r="H238" s="29">
        <v>0</v>
      </c>
      <c r="I238" s="29">
        <v>0</v>
      </c>
      <c r="J238" s="29">
        <v>0</v>
      </c>
      <c r="K238" s="29">
        <v>0</v>
      </c>
      <c r="L238" s="29">
        <v>0</v>
      </c>
      <c r="M238" s="29">
        <v>0</v>
      </c>
      <c r="N238" s="29">
        <v>0</v>
      </c>
      <c r="O238" s="29">
        <v>0</v>
      </c>
      <c r="P238" s="29">
        <v>0</v>
      </c>
      <c r="Q238" s="29">
        <v>0</v>
      </c>
      <c r="R238" s="29">
        <v>0</v>
      </c>
      <c r="S238" s="29">
        <v>0</v>
      </c>
      <c r="T238" s="29">
        <v>0</v>
      </c>
      <c r="U238" s="29">
        <v>0</v>
      </c>
      <c r="V238" s="29">
        <v>0</v>
      </c>
      <c r="W238" s="29">
        <v>0</v>
      </c>
      <c r="X238" s="29">
        <v>0</v>
      </c>
      <c r="Y238" s="29">
        <v>0</v>
      </c>
      <c r="Z238" s="29">
        <v>0</v>
      </c>
      <c r="AA238" s="29">
        <v>0</v>
      </c>
      <c r="AB238" s="29">
        <v>0</v>
      </c>
      <c r="AC238" s="29">
        <v>0</v>
      </c>
      <c r="AD238" s="29">
        <v>0</v>
      </c>
    </row>
    <row r="239" spans="1:30" ht="13.5" thickBot="1" x14ac:dyDescent="0.25">
      <c r="A239" s="15" t="s">
        <v>23</v>
      </c>
      <c r="B239" s="16"/>
      <c r="C239" s="17">
        <v>0</v>
      </c>
      <c r="D239" s="17">
        <v>0</v>
      </c>
      <c r="E239" s="17">
        <v>0</v>
      </c>
      <c r="F239" s="17">
        <v>0</v>
      </c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7">
        <v>0</v>
      </c>
      <c r="M239" s="17">
        <v>0</v>
      </c>
      <c r="N239" s="17">
        <v>0</v>
      </c>
      <c r="O239" s="17">
        <v>0</v>
      </c>
      <c r="P239" s="17">
        <v>0</v>
      </c>
      <c r="Q239" s="17">
        <v>0</v>
      </c>
      <c r="R239" s="17">
        <v>0</v>
      </c>
      <c r="S239" s="17">
        <v>0</v>
      </c>
      <c r="T239" s="17">
        <v>0</v>
      </c>
      <c r="U239" s="17">
        <v>0</v>
      </c>
      <c r="V239" s="17">
        <v>0</v>
      </c>
      <c r="W239" s="17">
        <v>0</v>
      </c>
      <c r="X239" s="17">
        <v>0</v>
      </c>
      <c r="Y239" s="17">
        <v>0</v>
      </c>
      <c r="Z239" s="17">
        <v>0</v>
      </c>
      <c r="AA239" s="17">
        <v>0</v>
      </c>
      <c r="AB239" s="17">
        <v>0</v>
      </c>
      <c r="AC239" s="17">
        <v>0</v>
      </c>
      <c r="AD239" s="17">
        <v>0</v>
      </c>
    </row>
    <row r="240" spans="1:30" ht="13.5" thickBot="1" x14ac:dyDescent="0.25">
      <c r="A240" s="30" t="s">
        <v>24</v>
      </c>
      <c r="B240" s="31"/>
      <c r="C240" s="32">
        <v>0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0</v>
      </c>
      <c r="S240" s="32">
        <v>0</v>
      </c>
      <c r="T240" s="32">
        <v>0</v>
      </c>
      <c r="U240" s="32">
        <v>0</v>
      </c>
      <c r="V240" s="32">
        <v>0</v>
      </c>
      <c r="W240" s="32">
        <v>0</v>
      </c>
      <c r="X240" s="32">
        <v>0</v>
      </c>
      <c r="Y240" s="32">
        <v>0</v>
      </c>
      <c r="Z240" s="32">
        <v>0</v>
      </c>
      <c r="AA240" s="32">
        <v>0</v>
      </c>
      <c r="AB240" s="32">
        <v>0</v>
      </c>
      <c r="AC240" s="32">
        <v>0</v>
      </c>
      <c r="AD240" s="32">
        <v>0</v>
      </c>
    </row>
    <row r="241" spans="1:30" x14ac:dyDescent="0.2">
      <c r="A241" s="5" t="s">
        <v>25</v>
      </c>
      <c r="B241" s="6"/>
      <c r="C241" s="7">
        <v>0</v>
      </c>
      <c r="D241" s="7">
        <v>0</v>
      </c>
      <c r="E241" s="7">
        <v>0</v>
      </c>
      <c r="F241" s="7">
        <v>0</v>
      </c>
      <c r="G241" s="7">
        <v>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7">
        <v>0</v>
      </c>
      <c r="T241" s="7">
        <v>0</v>
      </c>
      <c r="U241" s="7">
        <v>0</v>
      </c>
      <c r="V241" s="7">
        <v>0</v>
      </c>
      <c r="W241" s="7">
        <v>0</v>
      </c>
      <c r="X241" s="7">
        <v>0.41048392810703915</v>
      </c>
      <c r="Y241" s="7">
        <v>0</v>
      </c>
      <c r="Z241" s="7">
        <v>0</v>
      </c>
      <c r="AA241" s="7">
        <v>0</v>
      </c>
      <c r="AB241" s="7">
        <v>0</v>
      </c>
      <c r="AC241" s="7">
        <v>0</v>
      </c>
      <c r="AD241" s="7">
        <v>0</v>
      </c>
    </row>
    <row r="242" spans="1:30" x14ac:dyDescent="0.2">
      <c r="A242" s="27" t="s">
        <v>26</v>
      </c>
      <c r="B242" s="28"/>
      <c r="C242" s="29">
        <v>0</v>
      </c>
      <c r="D242" s="29">
        <v>0</v>
      </c>
      <c r="E242" s="29">
        <v>0</v>
      </c>
      <c r="F242" s="29">
        <v>0</v>
      </c>
      <c r="G242" s="29">
        <v>0</v>
      </c>
      <c r="H242" s="29">
        <v>0</v>
      </c>
      <c r="I242" s="29">
        <v>0</v>
      </c>
      <c r="J242" s="29">
        <v>0</v>
      </c>
      <c r="K242" s="29">
        <v>0</v>
      </c>
      <c r="L242" s="29">
        <v>0</v>
      </c>
      <c r="M242" s="29">
        <v>0</v>
      </c>
      <c r="N242" s="29">
        <v>0</v>
      </c>
      <c r="O242" s="29">
        <v>0</v>
      </c>
      <c r="P242" s="29">
        <v>0</v>
      </c>
      <c r="Q242" s="29">
        <v>0</v>
      </c>
      <c r="R242" s="29">
        <v>0</v>
      </c>
      <c r="S242" s="29">
        <v>0</v>
      </c>
      <c r="T242" s="29">
        <v>0</v>
      </c>
      <c r="U242" s="29">
        <v>0</v>
      </c>
      <c r="V242" s="29">
        <v>0</v>
      </c>
      <c r="W242" s="29">
        <v>0</v>
      </c>
      <c r="X242" s="29">
        <v>0</v>
      </c>
      <c r="Y242" s="29">
        <v>0</v>
      </c>
      <c r="Z242" s="29">
        <v>0</v>
      </c>
      <c r="AA242" s="29">
        <v>0</v>
      </c>
      <c r="AB242" s="29">
        <v>0</v>
      </c>
      <c r="AC242" s="29">
        <v>0</v>
      </c>
      <c r="AD242" s="29">
        <v>0</v>
      </c>
    </row>
    <row r="243" spans="1:30" x14ac:dyDescent="0.2">
      <c r="A243" s="12" t="s">
        <v>27</v>
      </c>
      <c r="B243" s="33"/>
      <c r="C243" s="14">
        <v>0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U243" s="14">
        <v>0</v>
      </c>
      <c r="V243" s="14">
        <v>0</v>
      </c>
      <c r="W243" s="14">
        <v>0</v>
      </c>
      <c r="X243" s="14">
        <v>0</v>
      </c>
      <c r="Y243" s="14">
        <v>0</v>
      </c>
      <c r="Z243" s="14">
        <v>0</v>
      </c>
      <c r="AA243" s="14">
        <v>0</v>
      </c>
      <c r="AB243" s="14">
        <v>0</v>
      </c>
      <c r="AC243" s="14">
        <v>0</v>
      </c>
      <c r="AD243" s="14">
        <v>0</v>
      </c>
    </row>
    <row r="244" spans="1:30" x14ac:dyDescent="0.2">
      <c r="A244" s="12" t="s">
        <v>28</v>
      </c>
      <c r="B244" s="13"/>
      <c r="C244" s="14">
        <v>0</v>
      </c>
      <c r="D244" s="14">
        <v>0</v>
      </c>
      <c r="E244" s="14">
        <v>0</v>
      </c>
      <c r="F244" s="14">
        <v>0</v>
      </c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0</v>
      </c>
      <c r="M244" s="14">
        <v>0</v>
      </c>
      <c r="N244" s="14">
        <v>0</v>
      </c>
      <c r="O244" s="14">
        <v>0</v>
      </c>
      <c r="P244" s="14">
        <v>0</v>
      </c>
      <c r="Q244" s="14">
        <v>0</v>
      </c>
      <c r="R244" s="14">
        <v>0</v>
      </c>
      <c r="S244" s="14">
        <v>0</v>
      </c>
      <c r="T244" s="14">
        <v>0</v>
      </c>
      <c r="U244" s="14">
        <v>0</v>
      </c>
      <c r="V244" s="14">
        <v>0</v>
      </c>
      <c r="W244" s="14">
        <v>0</v>
      </c>
      <c r="X244" s="14">
        <v>0</v>
      </c>
      <c r="Y244" s="14">
        <v>0</v>
      </c>
      <c r="Z244" s="14">
        <v>0</v>
      </c>
      <c r="AA244" s="14">
        <v>0</v>
      </c>
      <c r="AB244" s="14">
        <v>0</v>
      </c>
      <c r="AC244" s="14">
        <v>0</v>
      </c>
      <c r="AD244" s="14">
        <v>0</v>
      </c>
    </row>
    <row r="245" spans="1:30" x14ac:dyDescent="0.2">
      <c r="A245" s="12" t="s">
        <v>29</v>
      </c>
      <c r="B245" s="13"/>
      <c r="C245" s="14">
        <v>0</v>
      </c>
      <c r="D245" s="14">
        <v>0</v>
      </c>
      <c r="E245" s="1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14">
        <v>0</v>
      </c>
      <c r="Q245" s="14">
        <v>0</v>
      </c>
      <c r="R245" s="14">
        <v>0</v>
      </c>
      <c r="S245" s="14">
        <v>0</v>
      </c>
      <c r="T245" s="14">
        <v>0</v>
      </c>
      <c r="U245" s="14">
        <v>0</v>
      </c>
      <c r="V245" s="14">
        <v>0</v>
      </c>
      <c r="W245" s="14">
        <v>0</v>
      </c>
      <c r="X245" s="14">
        <v>0</v>
      </c>
      <c r="Y245" s="14">
        <v>0</v>
      </c>
      <c r="Z245" s="14">
        <v>0</v>
      </c>
      <c r="AA245" s="14">
        <v>0</v>
      </c>
      <c r="AB245" s="14">
        <v>0</v>
      </c>
      <c r="AC245" s="14">
        <v>0</v>
      </c>
      <c r="AD245" s="14">
        <v>0</v>
      </c>
    </row>
    <row r="246" spans="1:30" x14ac:dyDescent="0.2">
      <c r="A246" s="35" t="s">
        <v>30</v>
      </c>
      <c r="B246" s="36"/>
      <c r="C246" s="37">
        <v>0</v>
      </c>
      <c r="D246" s="37">
        <v>0</v>
      </c>
      <c r="E246" s="37">
        <v>0</v>
      </c>
      <c r="F246" s="37">
        <v>0</v>
      </c>
      <c r="G246" s="37">
        <v>0</v>
      </c>
      <c r="H246" s="37">
        <v>0</v>
      </c>
      <c r="I246" s="37">
        <v>0</v>
      </c>
      <c r="J246" s="37">
        <v>0</v>
      </c>
      <c r="K246" s="37">
        <v>0</v>
      </c>
      <c r="L246" s="37">
        <v>0</v>
      </c>
      <c r="M246" s="37">
        <v>0</v>
      </c>
      <c r="N246" s="37">
        <v>0</v>
      </c>
      <c r="O246" s="37">
        <v>0</v>
      </c>
      <c r="P246" s="37">
        <v>0</v>
      </c>
      <c r="Q246" s="37">
        <v>0</v>
      </c>
      <c r="R246" s="37">
        <v>0</v>
      </c>
      <c r="S246" s="37">
        <v>0</v>
      </c>
      <c r="T246" s="37">
        <v>0</v>
      </c>
      <c r="U246" s="37">
        <v>0</v>
      </c>
      <c r="V246" s="37">
        <v>0</v>
      </c>
      <c r="W246" s="37">
        <v>0</v>
      </c>
      <c r="X246" s="37">
        <v>0</v>
      </c>
      <c r="Y246" s="37">
        <v>0</v>
      </c>
      <c r="Z246" s="37">
        <v>0</v>
      </c>
      <c r="AA246" s="37">
        <v>0</v>
      </c>
      <c r="AB246" s="37">
        <v>0</v>
      </c>
      <c r="AC246" s="37">
        <v>0</v>
      </c>
      <c r="AD246" s="37">
        <v>0</v>
      </c>
    </row>
    <row r="247" spans="1:30" x14ac:dyDescent="0.2">
      <c r="A247" s="38" t="s">
        <v>31</v>
      </c>
      <c r="B247" s="39"/>
      <c r="C247" s="40">
        <v>0</v>
      </c>
      <c r="D247" s="40">
        <v>0</v>
      </c>
      <c r="E247" s="40">
        <v>0</v>
      </c>
      <c r="F247" s="40">
        <v>0</v>
      </c>
      <c r="G247" s="40">
        <v>0</v>
      </c>
      <c r="H247" s="40">
        <v>0</v>
      </c>
      <c r="I247" s="40">
        <v>0</v>
      </c>
      <c r="J247" s="40">
        <v>0</v>
      </c>
      <c r="K247" s="40">
        <v>0</v>
      </c>
      <c r="L247" s="40">
        <v>0</v>
      </c>
      <c r="M247" s="40">
        <v>0</v>
      </c>
      <c r="N247" s="40">
        <v>0</v>
      </c>
      <c r="O247" s="40">
        <v>0</v>
      </c>
      <c r="P247" s="40">
        <v>0</v>
      </c>
      <c r="Q247" s="40">
        <v>0</v>
      </c>
      <c r="R247" s="40">
        <v>0</v>
      </c>
      <c r="S247" s="40">
        <v>0</v>
      </c>
      <c r="T247" s="40">
        <v>0</v>
      </c>
      <c r="U247" s="40">
        <v>0</v>
      </c>
      <c r="V247" s="40">
        <v>0</v>
      </c>
      <c r="W247" s="40">
        <v>0</v>
      </c>
      <c r="X247" s="40">
        <v>0.41048392810703915</v>
      </c>
      <c r="Y247" s="40">
        <v>0</v>
      </c>
      <c r="Z247" s="40">
        <v>0</v>
      </c>
      <c r="AA247" s="40">
        <v>0</v>
      </c>
      <c r="AB247" s="40">
        <v>0</v>
      </c>
      <c r="AC247" s="40">
        <v>0</v>
      </c>
      <c r="AD247" s="40">
        <v>0</v>
      </c>
    </row>
    <row r="248" spans="1:30" x14ac:dyDescent="0.2">
      <c r="A248" s="38" t="s">
        <v>32</v>
      </c>
      <c r="B248" s="39"/>
      <c r="C248" s="40">
        <v>0</v>
      </c>
      <c r="D248" s="40">
        <v>0</v>
      </c>
      <c r="E248" s="40">
        <v>0</v>
      </c>
      <c r="F248" s="40">
        <v>0</v>
      </c>
      <c r="G248" s="40">
        <v>0</v>
      </c>
      <c r="H248" s="40">
        <v>0</v>
      </c>
      <c r="I248" s="40">
        <v>0</v>
      </c>
      <c r="J248" s="40">
        <v>0</v>
      </c>
      <c r="K248" s="40">
        <v>0</v>
      </c>
      <c r="L248" s="40">
        <v>0</v>
      </c>
      <c r="M248" s="40">
        <v>0</v>
      </c>
      <c r="N248" s="40">
        <v>0</v>
      </c>
      <c r="O248" s="40">
        <v>0</v>
      </c>
      <c r="P248" s="40">
        <v>0</v>
      </c>
      <c r="Q248" s="40">
        <v>0</v>
      </c>
      <c r="R248" s="40">
        <v>0</v>
      </c>
      <c r="S248" s="40">
        <v>0</v>
      </c>
      <c r="T248" s="40">
        <v>0</v>
      </c>
      <c r="U248" s="40">
        <v>0</v>
      </c>
      <c r="V248" s="40">
        <v>0</v>
      </c>
      <c r="W248" s="40">
        <v>0</v>
      </c>
      <c r="X248" s="40">
        <v>0</v>
      </c>
      <c r="Y248" s="40">
        <v>0</v>
      </c>
      <c r="Z248" s="40">
        <v>0</v>
      </c>
      <c r="AA248" s="40">
        <v>0</v>
      </c>
      <c r="AB248" s="40">
        <v>0</v>
      </c>
      <c r="AC248" s="40">
        <v>0</v>
      </c>
      <c r="AD248" s="40">
        <v>0</v>
      </c>
    </row>
    <row r="249" spans="1:30" ht="13.5" thickBot="1" x14ac:dyDescent="0.25">
      <c r="A249" s="41" t="s">
        <v>33</v>
      </c>
      <c r="B249" s="42"/>
      <c r="C249" s="43">
        <v>0</v>
      </c>
      <c r="D249" s="43">
        <v>0</v>
      </c>
      <c r="E249" s="43">
        <v>0</v>
      </c>
      <c r="F249" s="43">
        <v>0</v>
      </c>
      <c r="G249" s="43">
        <v>0</v>
      </c>
      <c r="H249" s="43">
        <v>0</v>
      </c>
      <c r="I249" s="43">
        <v>0</v>
      </c>
      <c r="J249" s="43">
        <v>0</v>
      </c>
      <c r="K249" s="43">
        <v>0</v>
      </c>
      <c r="L249" s="43">
        <v>0</v>
      </c>
      <c r="M249" s="43">
        <v>0</v>
      </c>
      <c r="N249" s="43">
        <v>0</v>
      </c>
      <c r="O249" s="43">
        <v>0</v>
      </c>
      <c r="P249" s="43">
        <v>0</v>
      </c>
      <c r="Q249" s="43">
        <v>0</v>
      </c>
      <c r="R249" s="43">
        <v>0</v>
      </c>
      <c r="S249" s="43">
        <v>0</v>
      </c>
      <c r="T249" s="43">
        <v>0</v>
      </c>
      <c r="U249" s="43">
        <v>0</v>
      </c>
      <c r="V249" s="43">
        <v>0</v>
      </c>
      <c r="W249" s="43">
        <v>0</v>
      </c>
      <c r="X249" s="43">
        <v>0</v>
      </c>
      <c r="Y249" s="43">
        <v>0</v>
      </c>
      <c r="Z249" s="43">
        <v>0</v>
      </c>
      <c r="AA249" s="43">
        <v>0</v>
      </c>
      <c r="AB249" s="43">
        <v>0</v>
      </c>
      <c r="AC249" s="43">
        <v>0</v>
      </c>
      <c r="AD249" s="43">
        <v>0</v>
      </c>
    </row>
    <row r="250" spans="1:30" ht="13.5" thickBot="1" x14ac:dyDescent="0.25">
      <c r="A250" s="44" t="s">
        <v>34</v>
      </c>
      <c r="B250" s="45"/>
      <c r="C250" s="46">
        <v>0</v>
      </c>
      <c r="D250" s="46">
        <v>0</v>
      </c>
      <c r="E250" s="46">
        <v>0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0</v>
      </c>
      <c r="M250" s="46">
        <v>0</v>
      </c>
      <c r="N250" s="46">
        <v>0</v>
      </c>
      <c r="O250" s="46">
        <v>0</v>
      </c>
      <c r="P250" s="46">
        <v>0</v>
      </c>
      <c r="Q250" s="46">
        <v>0</v>
      </c>
      <c r="R250" s="46">
        <v>0</v>
      </c>
      <c r="S250" s="46">
        <v>0</v>
      </c>
      <c r="T250" s="46">
        <v>0</v>
      </c>
      <c r="U250" s="46">
        <v>0</v>
      </c>
      <c r="V250" s="46">
        <v>0</v>
      </c>
      <c r="W250" s="46">
        <v>0</v>
      </c>
      <c r="X250" s="46">
        <v>0</v>
      </c>
      <c r="Y250" s="46">
        <v>0</v>
      </c>
      <c r="Z250" s="46">
        <v>0</v>
      </c>
      <c r="AA250" s="46">
        <v>0</v>
      </c>
      <c r="AB250" s="46">
        <v>0</v>
      </c>
      <c r="AC250" s="46">
        <v>0</v>
      </c>
      <c r="AD250" s="46">
        <v>0</v>
      </c>
    </row>
    <row r="251" spans="1:30" ht="13.5" thickBot="1" x14ac:dyDescent="0.25">
      <c r="A251" s="44" t="s">
        <v>35</v>
      </c>
      <c r="B251" s="45"/>
      <c r="C251" s="46">
        <v>1.3759999999999999</v>
      </c>
      <c r="D251" s="46">
        <v>1.462</v>
      </c>
      <c r="E251" s="46">
        <v>1.462</v>
      </c>
      <c r="F251" s="46">
        <v>1.5479999999999998</v>
      </c>
      <c r="G251" s="46">
        <v>1.5479999999999998</v>
      </c>
      <c r="H251" s="46">
        <v>1.5479999999999998</v>
      </c>
      <c r="I251" s="46">
        <v>1.6339999999999999</v>
      </c>
      <c r="J251" s="46">
        <v>1.9779999999999998</v>
      </c>
      <c r="K251" s="46">
        <v>2.0640000000000001</v>
      </c>
      <c r="L251" s="46">
        <v>2.15</v>
      </c>
      <c r="M251" s="46">
        <v>2.2359999999999998</v>
      </c>
      <c r="N251" s="46">
        <v>2.2359999999999998</v>
      </c>
      <c r="O251" s="46">
        <v>1.9779999999999998</v>
      </c>
      <c r="P251" s="46">
        <v>1.9779999999999998</v>
      </c>
      <c r="Q251" s="46">
        <v>4.343</v>
      </c>
      <c r="R251" s="46">
        <v>5.0653999999999995</v>
      </c>
      <c r="S251" s="46">
        <v>4.8683887919999993</v>
      </c>
      <c r="T251" s="46">
        <v>4.3849507139999995</v>
      </c>
      <c r="U251" s="46">
        <v>4.6515507139999999</v>
      </c>
      <c r="V251" s="46">
        <v>3.8538215079999998</v>
      </c>
      <c r="W251" s="46">
        <v>3.9183011259999994</v>
      </c>
      <c r="X251" s="46">
        <v>3.9025252000000004</v>
      </c>
      <c r="Y251" s="46">
        <v>3.8691085239999992</v>
      </c>
      <c r="Z251" s="46">
        <v>3.5964616060000001</v>
      </c>
      <c r="AA251" s="46">
        <v>3.3584320005399997</v>
      </c>
      <c r="AB251" s="46">
        <v>3.5295183761</v>
      </c>
      <c r="AC251" s="46">
        <v>3.8344928686799999</v>
      </c>
      <c r="AD251" s="46">
        <v>3.8648995119999996</v>
      </c>
    </row>
    <row r="252" spans="1:30" ht="13.5" thickBot="1" x14ac:dyDescent="0.25">
      <c r="A252" s="44" t="s">
        <v>36</v>
      </c>
      <c r="B252" s="45"/>
      <c r="C252" s="47">
        <v>0</v>
      </c>
      <c r="D252" s="47">
        <v>0</v>
      </c>
      <c r="E252" s="47">
        <v>0</v>
      </c>
      <c r="F252" s="47">
        <v>0</v>
      </c>
      <c r="G252" s="47">
        <v>0</v>
      </c>
      <c r="H252" s="47">
        <v>0</v>
      </c>
      <c r="I252" s="47">
        <v>0</v>
      </c>
      <c r="J252" s="47">
        <v>0</v>
      </c>
      <c r="K252" s="47">
        <v>0</v>
      </c>
      <c r="L252" s="47">
        <v>0</v>
      </c>
      <c r="M252" s="47">
        <v>0</v>
      </c>
      <c r="N252" s="47">
        <v>0</v>
      </c>
      <c r="O252" s="47">
        <v>0</v>
      </c>
      <c r="P252" s="47">
        <v>0</v>
      </c>
      <c r="Q252" s="47">
        <v>0</v>
      </c>
      <c r="R252" s="47">
        <v>0</v>
      </c>
      <c r="S252" s="47">
        <v>0</v>
      </c>
      <c r="T252" s="47">
        <v>0</v>
      </c>
      <c r="U252" s="47">
        <v>0</v>
      </c>
      <c r="V252" s="47">
        <v>0</v>
      </c>
      <c r="W252" s="47">
        <v>0</v>
      </c>
      <c r="X252" s="47">
        <v>0</v>
      </c>
      <c r="Y252" s="47">
        <v>0</v>
      </c>
      <c r="Z252" s="47">
        <v>0</v>
      </c>
      <c r="AA252" s="47">
        <v>0</v>
      </c>
      <c r="AB252" s="47">
        <v>0</v>
      </c>
      <c r="AC252" s="47">
        <v>0</v>
      </c>
      <c r="AD252" s="47">
        <v>0</v>
      </c>
    </row>
    <row r="253" spans="1:30" x14ac:dyDescent="0.2">
      <c r="A253" s="35"/>
      <c r="B253" s="36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ht="13.5" thickBot="1" x14ac:dyDescent="0.25">
      <c r="A254" s="38"/>
      <c r="B254" s="39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ht="13.5" thickBot="1" x14ac:dyDescent="0.25">
      <c r="A255" s="44" t="s">
        <v>39</v>
      </c>
      <c r="B255" s="45"/>
      <c r="C255" s="47">
        <f t="shared" ref="C255:AA255" si="9">C217+C222+C226+C240+C241+C250+C251+C252</f>
        <v>44.775999999999996</v>
      </c>
      <c r="D255" s="47">
        <f t="shared" si="9"/>
        <v>43.612000000000002</v>
      </c>
      <c r="E255" s="47">
        <f t="shared" si="9"/>
        <v>39.262</v>
      </c>
      <c r="F255" s="47">
        <f t="shared" si="9"/>
        <v>43.048000000000002</v>
      </c>
      <c r="G255" s="47">
        <f t="shared" si="9"/>
        <v>40.648000000000003</v>
      </c>
      <c r="H255" s="47">
        <f t="shared" si="9"/>
        <v>37.847999999999999</v>
      </c>
      <c r="I255" s="47">
        <f t="shared" si="9"/>
        <v>43.933999999999997</v>
      </c>
      <c r="J255" s="47">
        <f t="shared" si="9"/>
        <v>42.777999999999999</v>
      </c>
      <c r="K255" s="47">
        <f t="shared" si="9"/>
        <v>44.064</v>
      </c>
      <c r="L255" s="47">
        <f t="shared" si="9"/>
        <v>42.55</v>
      </c>
      <c r="M255" s="47">
        <f t="shared" si="9"/>
        <v>42.366</v>
      </c>
      <c r="N255" s="47">
        <f t="shared" si="9"/>
        <v>46.035999999999994</v>
      </c>
      <c r="O255" s="47">
        <f t="shared" si="9"/>
        <v>40.277999999999999</v>
      </c>
      <c r="P255" s="47">
        <f t="shared" si="9"/>
        <v>44.277999999999999</v>
      </c>
      <c r="Q255" s="47">
        <f t="shared" si="9"/>
        <v>48.942999999999998</v>
      </c>
      <c r="R255" s="47">
        <f t="shared" si="9"/>
        <v>44.883674111675127</v>
      </c>
      <c r="S255" s="47">
        <f t="shared" si="9"/>
        <v>44.686662903675128</v>
      </c>
      <c r="T255" s="47">
        <f t="shared" si="9"/>
        <v>47.446445130243653</v>
      </c>
      <c r="U255" s="47">
        <f t="shared" si="9"/>
        <v>50.28783825511676</v>
      </c>
      <c r="V255" s="47">
        <f t="shared" si="9"/>
        <v>43.89838330901523</v>
      </c>
      <c r="W255" s="47">
        <f t="shared" si="9"/>
        <v>43.656871304680209</v>
      </c>
      <c r="X255" s="47">
        <f t="shared" si="9"/>
        <v>44.071388679376078</v>
      </c>
      <c r="Y255" s="47">
        <f t="shared" si="9"/>
        <v>42.331517628987314</v>
      </c>
      <c r="Z255" s="47">
        <f t="shared" si="9"/>
        <v>41.899838050294164</v>
      </c>
      <c r="AA255" s="47">
        <f t="shared" si="9"/>
        <v>38.496560183802892</v>
      </c>
      <c r="AB255" s="47">
        <f>AB217+AB222+AB226+AB240+AB241+AB250+AB251+AB252</f>
        <v>39.339869280580139</v>
      </c>
      <c r="AC255" s="47">
        <f>AC217+AC222+AC226+AC240+AC241+AC250+AC251+AC252</f>
        <v>40.305267514157606</v>
      </c>
      <c r="AD255" s="47">
        <f>AD217+AD222+AD226+AD240+AD241+AD250+AD251+AD252</f>
        <v>41.513294400926462</v>
      </c>
    </row>
    <row r="256" spans="1:30" x14ac:dyDescent="0.2">
      <c r="V256" s="8"/>
    </row>
    <row r="257" spans="1:30" x14ac:dyDescent="0.2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</row>
    <row r="258" spans="1:30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W258"/>
      <c r="X258"/>
      <c r="Y258"/>
      <c r="Z258"/>
      <c r="AA258"/>
      <c r="AB258"/>
      <c r="AC258"/>
      <c r="AD258"/>
    </row>
    <row r="259" spans="1:30" ht="45.75" thickBot="1" x14ac:dyDescent="0.3">
      <c r="A259" s="50" t="s">
        <v>72</v>
      </c>
      <c r="B259" s="2"/>
      <c r="C259" s="3">
        <v>1990</v>
      </c>
      <c r="D259" s="3">
        <v>1991</v>
      </c>
      <c r="E259" s="3">
        <v>1992</v>
      </c>
      <c r="F259" s="3">
        <v>1993</v>
      </c>
      <c r="G259" s="3">
        <v>1994</v>
      </c>
      <c r="H259" s="3">
        <v>1995</v>
      </c>
      <c r="I259" s="3">
        <v>1996</v>
      </c>
      <c r="J259" s="3">
        <v>1997</v>
      </c>
      <c r="K259" s="3">
        <v>1998</v>
      </c>
      <c r="L259" s="3">
        <v>1999</v>
      </c>
      <c r="M259" s="3">
        <v>2000</v>
      </c>
      <c r="N259" s="3">
        <v>2001</v>
      </c>
      <c r="O259" s="3">
        <v>2002</v>
      </c>
      <c r="P259" s="3">
        <v>2003</v>
      </c>
      <c r="Q259" s="3">
        <v>2004</v>
      </c>
      <c r="R259" s="3">
        <v>2005</v>
      </c>
      <c r="S259" s="3">
        <v>2006</v>
      </c>
      <c r="T259" s="3">
        <v>2007</v>
      </c>
      <c r="U259" s="3">
        <v>2008</v>
      </c>
      <c r="V259" s="3">
        <v>2009</v>
      </c>
      <c r="W259" s="3">
        <v>2010</v>
      </c>
      <c r="X259" s="3">
        <v>2011</v>
      </c>
      <c r="Y259" s="3">
        <v>2012</v>
      </c>
      <c r="Z259" s="3">
        <v>2013</v>
      </c>
      <c r="AA259" s="3">
        <v>2014</v>
      </c>
      <c r="AB259" s="3">
        <v>2015</v>
      </c>
      <c r="AC259" s="3">
        <v>2016</v>
      </c>
      <c r="AD259" s="3">
        <v>2017</v>
      </c>
    </row>
    <row r="260" spans="1:30" x14ac:dyDescent="0.2">
      <c r="A260" s="5" t="s">
        <v>1</v>
      </c>
      <c r="B260" s="6"/>
      <c r="C260" s="7">
        <v>0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  <c r="Q260" s="7">
        <v>0</v>
      </c>
      <c r="R260" s="7">
        <v>0</v>
      </c>
      <c r="S260" s="7">
        <v>0</v>
      </c>
      <c r="T260" s="7">
        <v>0</v>
      </c>
      <c r="U260" s="7">
        <v>0</v>
      </c>
      <c r="V260" s="7">
        <v>0</v>
      </c>
      <c r="W260" s="7">
        <v>0</v>
      </c>
      <c r="X260" s="7">
        <v>0</v>
      </c>
      <c r="Y260" s="7">
        <v>0</v>
      </c>
      <c r="Z260" s="7">
        <v>0</v>
      </c>
      <c r="AA260" s="7">
        <v>0</v>
      </c>
      <c r="AB260" s="7">
        <v>0</v>
      </c>
      <c r="AC260" s="7">
        <v>0</v>
      </c>
      <c r="AD260" s="7">
        <v>0</v>
      </c>
    </row>
    <row r="261" spans="1:30" x14ac:dyDescent="0.2">
      <c r="A261" s="9" t="s">
        <v>2</v>
      </c>
      <c r="B261" s="10"/>
      <c r="C261" s="11">
        <v>0</v>
      </c>
      <c r="D261" s="11">
        <v>0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1">
        <v>0</v>
      </c>
      <c r="O261" s="11">
        <v>0</v>
      </c>
      <c r="P261" s="11">
        <v>0</v>
      </c>
      <c r="Q261" s="11">
        <v>0</v>
      </c>
      <c r="R261" s="11">
        <v>0</v>
      </c>
      <c r="S261" s="11">
        <v>0</v>
      </c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11">
        <v>0</v>
      </c>
      <c r="AC261" s="11">
        <v>0</v>
      </c>
      <c r="AD261" s="11">
        <v>0</v>
      </c>
    </row>
    <row r="262" spans="1:30" x14ac:dyDescent="0.2">
      <c r="A262" s="12" t="s">
        <v>3</v>
      </c>
      <c r="B262" s="13"/>
      <c r="C262" s="14">
        <v>0</v>
      </c>
      <c r="D262" s="14">
        <v>0</v>
      </c>
      <c r="E262" s="14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14">
        <v>0</v>
      </c>
      <c r="Q262" s="14">
        <v>0</v>
      </c>
      <c r="R262" s="14">
        <v>0</v>
      </c>
      <c r="S262" s="14">
        <v>0</v>
      </c>
      <c r="T262" s="14">
        <v>0</v>
      </c>
      <c r="U262" s="14">
        <v>0</v>
      </c>
      <c r="V262" s="14">
        <v>0</v>
      </c>
      <c r="W262" s="14">
        <v>0</v>
      </c>
      <c r="X262" s="14">
        <v>0</v>
      </c>
      <c r="Y262" s="14">
        <v>0</v>
      </c>
      <c r="Z262" s="14">
        <v>0</v>
      </c>
      <c r="AA262" s="14">
        <v>0</v>
      </c>
      <c r="AB262" s="14">
        <v>0</v>
      </c>
      <c r="AC262" s="14">
        <v>0</v>
      </c>
      <c r="AD262" s="14">
        <v>0</v>
      </c>
    </row>
    <row r="263" spans="1:30" x14ac:dyDescent="0.2">
      <c r="A263" s="12" t="s">
        <v>4</v>
      </c>
      <c r="B263" s="13"/>
      <c r="C263" s="14">
        <v>0</v>
      </c>
      <c r="D263" s="14">
        <v>0</v>
      </c>
      <c r="E263" s="1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14">
        <v>0</v>
      </c>
      <c r="Q263" s="14">
        <v>0</v>
      </c>
      <c r="R263" s="14">
        <v>0</v>
      </c>
      <c r="S263" s="14">
        <v>0</v>
      </c>
      <c r="T263" s="14">
        <v>0</v>
      </c>
      <c r="U263" s="14">
        <v>0</v>
      </c>
      <c r="V263" s="14">
        <v>0</v>
      </c>
      <c r="W263" s="14">
        <v>0</v>
      </c>
      <c r="X263" s="14">
        <v>0</v>
      </c>
      <c r="Y263" s="14">
        <v>0</v>
      </c>
      <c r="Z263" s="14">
        <v>0</v>
      </c>
      <c r="AA263" s="14">
        <v>0</v>
      </c>
      <c r="AB263" s="14">
        <v>0</v>
      </c>
      <c r="AC263" s="14">
        <v>0</v>
      </c>
      <c r="AD263" s="14">
        <v>0</v>
      </c>
    </row>
    <row r="264" spans="1:30" ht="13.5" thickBot="1" x14ac:dyDescent="0.25">
      <c r="A264" s="15" t="s">
        <v>5</v>
      </c>
      <c r="B264" s="16"/>
      <c r="C264" s="17">
        <v>0</v>
      </c>
      <c r="D264" s="17">
        <v>0</v>
      </c>
      <c r="E264" s="17">
        <v>0</v>
      </c>
      <c r="F264" s="17">
        <v>0</v>
      </c>
      <c r="G264" s="17">
        <v>0</v>
      </c>
      <c r="H264" s="17">
        <v>0</v>
      </c>
      <c r="I264" s="17">
        <v>0</v>
      </c>
      <c r="J264" s="17">
        <v>0</v>
      </c>
      <c r="K264" s="17">
        <v>0</v>
      </c>
      <c r="L264" s="17">
        <v>0</v>
      </c>
      <c r="M264" s="17">
        <v>0</v>
      </c>
      <c r="N264" s="17">
        <v>0</v>
      </c>
      <c r="O264" s="17">
        <v>0</v>
      </c>
      <c r="P264" s="17">
        <v>0</v>
      </c>
      <c r="Q264" s="17">
        <v>0</v>
      </c>
      <c r="R264" s="17">
        <v>0</v>
      </c>
      <c r="S264" s="17">
        <v>0</v>
      </c>
      <c r="T264" s="17">
        <v>0</v>
      </c>
      <c r="U264" s="17">
        <v>0</v>
      </c>
      <c r="V264" s="17">
        <v>0</v>
      </c>
      <c r="W264" s="17">
        <v>0</v>
      </c>
      <c r="X264" s="17">
        <v>0</v>
      </c>
      <c r="Y264" s="17">
        <v>0</v>
      </c>
      <c r="Z264" s="17">
        <v>0</v>
      </c>
      <c r="AA264" s="17">
        <v>0</v>
      </c>
      <c r="AB264" s="17">
        <v>0</v>
      </c>
      <c r="AC264" s="17">
        <v>0</v>
      </c>
      <c r="AD264" s="17">
        <v>0</v>
      </c>
    </row>
    <row r="265" spans="1:30" x14ac:dyDescent="0.2">
      <c r="A265" s="18" t="s">
        <v>6</v>
      </c>
      <c r="B265" s="19"/>
      <c r="C265" s="20">
        <v>0</v>
      </c>
      <c r="D265" s="20">
        <v>0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  <c r="Q265" s="20">
        <v>0</v>
      </c>
      <c r="R265" s="20">
        <v>0</v>
      </c>
      <c r="S265" s="20">
        <v>0</v>
      </c>
      <c r="T265" s="20">
        <v>0</v>
      </c>
      <c r="U265" s="20">
        <v>0</v>
      </c>
      <c r="V265" s="20">
        <v>0</v>
      </c>
      <c r="W265" s="20">
        <v>0</v>
      </c>
      <c r="X265" s="20">
        <v>0</v>
      </c>
      <c r="Y265" s="20">
        <v>0</v>
      </c>
      <c r="Z265" s="20">
        <v>0</v>
      </c>
      <c r="AA265" s="20">
        <v>0</v>
      </c>
      <c r="AB265" s="20">
        <v>0</v>
      </c>
      <c r="AC265" s="20">
        <v>0</v>
      </c>
      <c r="AD265" s="20">
        <v>0</v>
      </c>
    </row>
    <row r="266" spans="1:30" x14ac:dyDescent="0.2">
      <c r="A266" s="9" t="s">
        <v>7</v>
      </c>
      <c r="B266" s="10"/>
      <c r="C266" s="11">
        <v>0</v>
      </c>
      <c r="D266" s="11">
        <v>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1">
        <v>0</v>
      </c>
      <c r="O266" s="11">
        <v>0</v>
      </c>
      <c r="P266" s="11">
        <v>0</v>
      </c>
      <c r="Q266" s="11">
        <v>0</v>
      </c>
      <c r="R266" s="11">
        <v>0</v>
      </c>
      <c r="S266" s="11">
        <v>0</v>
      </c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11">
        <v>0</v>
      </c>
      <c r="AC266" s="11">
        <v>0</v>
      </c>
      <c r="AD266" s="11">
        <v>0</v>
      </c>
    </row>
    <row r="267" spans="1:30" x14ac:dyDescent="0.2">
      <c r="A267" s="9" t="s">
        <v>8</v>
      </c>
      <c r="B267" s="10"/>
      <c r="C267" s="11">
        <v>0</v>
      </c>
      <c r="D267" s="11">
        <v>0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11">
        <v>0</v>
      </c>
      <c r="AC267" s="11">
        <v>0</v>
      </c>
      <c r="AD267" s="11">
        <v>0</v>
      </c>
    </row>
    <row r="268" spans="1:30" ht="13.5" thickBot="1" x14ac:dyDescent="0.25">
      <c r="A268" s="15" t="s">
        <v>9</v>
      </c>
      <c r="B268" s="16"/>
      <c r="C268" s="17">
        <v>0</v>
      </c>
      <c r="D268" s="17">
        <v>0</v>
      </c>
      <c r="E268" s="17">
        <v>0</v>
      </c>
      <c r="F268" s="17">
        <v>0</v>
      </c>
      <c r="G268" s="17">
        <v>0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>
        <v>0</v>
      </c>
      <c r="N268" s="17">
        <v>0</v>
      </c>
      <c r="O268" s="17">
        <v>0</v>
      </c>
      <c r="P268" s="17">
        <v>0</v>
      </c>
      <c r="Q268" s="17">
        <v>0</v>
      </c>
      <c r="R268" s="17">
        <v>0</v>
      </c>
      <c r="S268" s="17">
        <v>0</v>
      </c>
      <c r="T268" s="17">
        <v>0</v>
      </c>
      <c r="U268" s="17">
        <v>0</v>
      </c>
      <c r="V268" s="17">
        <v>0</v>
      </c>
      <c r="W268" s="17">
        <v>0</v>
      </c>
      <c r="X268" s="17">
        <v>0</v>
      </c>
      <c r="Y268" s="17">
        <v>0</v>
      </c>
      <c r="Z268" s="17">
        <v>0</v>
      </c>
      <c r="AA268" s="17">
        <v>0</v>
      </c>
      <c r="AB268" s="17">
        <v>0</v>
      </c>
      <c r="AC268" s="17">
        <v>0</v>
      </c>
      <c r="AD268" s="17">
        <v>0</v>
      </c>
    </row>
    <row r="269" spans="1:30" x14ac:dyDescent="0.2">
      <c r="A269" s="5" t="s">
        <v>10</v>
      </c>
      <c r="B269" s="6"/>
      <c r="C269" s="7">
        <v>17.12442005654863</v>
      </c>
      <c r="D269" s="7">
        <v>15.531673599660776</v>
      </c>
      <c r="E269" s="7">
        <v>15.400536073045437</v>
      </c>
      <c r="F269" s="7">
        <v>13.243347845890961</v>
      </c>
      <c r="G269" s="7">
        <v>13.759545720627028</v>
      </c>
      <c r="H269" s="7">
        <v>16.180127396428162</v>
      </c>
      <c r="I269" s="7">
        <v>17.313103659944986</v>
      </c>
      <c r="J269" s="7">
        <v>18.190350624129334</v>
      </c>
      <c r="K269" s="7">
        <v>20.103856964125004</v>
      </c>
      <c r="L269" s="7">
        <v>22.772993480425967</v>
      </c>
      <c r="M269" s="7">
        <v>24.641261682047727</v>
      </c>
      <c r="N269" s="7">
        <v>24.484672685852871</v>
      </c>
      <c r="O269" s="7">
        <v>24.264155132964728</v>
      </c>
      <c r="P269" s="7">
        <v>25.186587675048475</v>
      </c>
      <c r="Q269" s="7">
        <v>23.805675833152158</v>
      </c>
      <c r="R269" s="7">
        <v>21.652840503388937</v>
      </c>
      <c r="S269" s="7">
        <v>25.606516105920335</v>
      </c>
      <c r="T269" s="7">
        <v>23.678872546134876</v>
      </c>
      <c r="U269" s="7">
        <v>22.252674629050365</v>
      </c>
      <c r="V269" s="7">
        <v>18.276543764301767</v>
      </c>
      <c r="W269" s="7">
        <v>13.566162061777245</v>
      </c>
      <c r="X269" s="7">
        <v>6.3945616062082875</v>
      </c>
      <c r="Y269" s="7">
        <v>3.8016493273529495</v>
      </c>
      <c r="Z269" s="7">
        <v>3.3660988193546957</v>
      </c>
      <c r="AA269" s="7">
        <v>3.1468228992358664</v>
      </c>
      <c r="AB269" s="7">
        <v>3.4457282708644592</v>
      </c>
      <c r="AC269" s="7">
        <v>3.5833489686208146</v>
      </c>
      <c r="AD269" s="7">
        <v>3.6897770725255974</v>
      </c>
    </row>
    <row r="270" spans="1:30" x14ac:dyDescent="0.2">
      <c r="A270" s="9" t="s">
        <v>11</v>
      </c>
      <c r="B270" s="10"/>
      <c r="C270" s="11">
        <v>0</v>
      </c>
      <c r="D270" s="11">
        <v>0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11">
        <v>0</v>
      </c>
      <c r="O270" s="11">
        <v>0</v>
      </c>
      <c r="P270" s="11">
        <v>0</v>
      </c>
      <c r="Q270" s="11">
        <v>0</v>
      </c>
      <c r="R270" s="11">
        <v>0</v>
      </c>
      <c r="S270" s="11">
        <v>0</v>
      </c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11">
        <v>0</v>
      </c>
      <c r="AC270" s="11">
        <v>0</v>
      </c>
      <c r="AD270" s="11">
        <v>0</v>
      </c>
    </row>
    <row r="271" spans="1:30" x14ac:dyDescent="0.2">
      <c r="A271" s="22" t="s">
        <v>12</v>
      </c>
      <c r="B271" s="23"/>
      <c r="C271" s="24">
        <v>0</v>
      </c>
      <c r="D271" s="24">
        <v>0</v>
      </c>
      <c r="E271" s="24">
        <v>0</v>
      </c>
      <c r="F271" s="24">
        <v>0</v>
      </c>
      <c r="G271" s="24">
        <v>0</v>
      </c>
      <c r="H271" s="24">
        <v>0</v>
      </c>
      <c r="I271" s="24">
        <v>0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0</v>
      </c>
      <c r="P271" s="24">
        <v>0</v>
      </c>
      <c r="Q271" s="24">
        <v>0</v>
      </c>
      <c r="R271" s="24">
        <v>0</v>
      </c>
      <c r="S271" s="24">
        <v>0</v>
      </c>
      <c r="T271" s="24">
        <v>0</v>
      </c>
      <c r="U271" s="24">
        <v>0</v>
      </c>
      <c r="V271" s="24">
        <v>0</v>
      </c>
      <c r="W271" s="24">
        <v>0</v>
      </c>
      <c r="X271" s="24">
        <v>0</v>
      </c>
      <c r="Y271" s="24">
        <v>0</v>
      </c>
      <c r="Z271" s="24">
        <v>0</v>
      </c>
      <c r="AA271" s="24">
        <v>0</v>
      </c>
      <c r="AB271" s="24">
        <v>0</v>
      </c>
      <c r="AC271" s="24">
        <v>0</v>
      </c>
      <c r="AD271" s="24">
        <v>0</v>
      </c>
    </row>
    <row r="272" spans="1:30" x14ac:dyDescent="0.2">
      <c r="A272" s="12" t="s">
        <v>13</v>
      </c>
      <c r="B272" s="13"/>
      <c r="C272" s="14">
        <v>0.98301509433962253</v>
      </c>
      <c r="D272" s="14">
        <v>1.0481207547169811</v>
      </c>
      <c r="E272" s="14">
        <v>1.1317132075471699</v>
      </c>
      <c r="F272" s="14">
        <v>0.85682264150943399</v>
      </c>
      <c r="G272" s="14">
        <v>0.721788679245283</v>
      </c>
      <c r="H272" s="14">
        <v>0.92112452830188674</v>
      </c>
      <c r="I272" s="14">
        <v>0.86486037735849053</v>
      </c>
      <c r="J272" s="14">
        <v>1.0087358490566036</v>
      </c>
      <c r="K272" s="14">
        <v>0.80698867924528295</v>
      </c>
      <c r="L272" s="14">
        <v>1.2619245283018867</v>
      </c>
      <c r="M272" s="14">
        <v>1.4419698113207546</v>
      </c>
      <c r="N272" s="14">
        <v>1.5247584905660378</v>
      </c>
      <c r="O272" s="14">
        <v>1.3527509433962264</v>
      </c>
      <c r="P272" s="14">
        <v>1.5745924528301887</v>
      </c>
      <c r="Q272" s="14">
        <v>1.6324641509433961</v>
      </c>
      <c r="R272" s="14">
        <v>1.5641433962264151</v>
      </c>
      <c r="S272" s="14">
        <v>1.6282666666666668</v>
      </c>
      <c r="T272" s="14">
        <v>1.5777777777777775</v>
      </c>
      <c r="U272" s="14">
        <v>1.6535111111111109</v>
      </c>
      <c r="V272" s="14">
        <v>0.87014444444444439</v>
      </c>
      <c r="W272" s="14">
        <v>0.94351111111111108</v>
      </c>
      <c r="X272" s="14">
        <v>0.84507351770100214</v>
      </c>
      <c r="Y272" s="14">
        <v>0.73268843221451174</v>
      </c>
      <c r="Z272" s="14">
        <v>0.90091111111111111</v>
      </c>
      <c r="AA272" s="14">
        <v>0.7629502222222222</v>
      </c>
      <c r="AB272" s="14">
        <v>0.74807177777777767</v>
      </c>
      <c r="AC272" s="14">
        <v>0.81601088888888884</v>
      </c>
      <c r="AD272" s="14">
        <v>0.43546666666666667</v>
      </c>
    </row>
    <row r="273" spans="1:30" x14ac:dyDescent="0.2">
      <c r="A273" s="9" t="s">
        <v>14</v>
      </c>
      <c r="B273" s="10"/>
      <c r="C273" s="11">
        <v>0</v>
      </c>
      <c r="D273" s="11">
        <v>0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1">
        <v>0</v>
      </c>
      <c r="N273" s="11">
        <v>0</v>
      </c>
      <c r="O273" s="11">
        <v>0</v>
      </c>
      <c r="P273" s="11">
        <v>0</v>
      </c>
      <c r="Q273" s="11">
        <v>0</v>
      </c>
      <c r="R273" s="11">
        <v>0</v>
      </c>
      <c r="S273" s="11">
        <v>0</v>
      </c>
      <c r="T273" s="11">
        <v>0</v>
      </c>
      <c r="U273" s="11">
        <v>0</v>
      </c>
      <c r="V273" s="11">
        <v>0</v>
      </c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11">
        <v>0</v>
      </c>
      <c r="AC273" s="11">
        <v>0</v>
      </c>
      <c r="AD273" s="11">
        <v>0</v>
      </c>
    </row>
    <row r="274" spans="1:30" x14ac:dyDescent="0.2">
      <c r="A274" s="12" t="s">
        <v>15</v>
      </c>
      <c r="B274" s="13"/>
      <c r="C274" s="14">
        <v>16.141404962209005</v>
      </c>
      <c r="D274" s="14">
        <v>14.483552844943794</v>
      </c>
      <c r="E274" s="14">
        <v>14.268822865498267</v>
      </c>
      <c r="F274" s="14">
        <v>12.386525204381527</v>
      </c>
      <c r="G274" s="14">
        <v>13.037757041381745</v>
      </c>
      <c r="H274" s="14">
        <v>15.259002868126274</v>
      </c>
      <c r="I274" s="14">
        <v>16.448243282586496</v>
      </c>
      <c r="J274" s="14">
        <v>17.181614775072731</v>
      </c>
      <c r="K274" s="14">
        <v>19.296868284879722</v>
      </c>
      <c r="L274" s="14">
        <v>21.511068952124081</v>
      </c>
      <c r="M274" s="14">
        <v>23.199291870726974</v>
      </c>
      <c r="N274" s="14">
        <v>22.959914195286832</v>
      </c>
      <c r="O274" s="14">
        <v>22.911404189568501</v>
      </c>
      <c r="P274" s="14">
        <v>23.611995222218287</v>
      </c>
      <c r="Q274" s="14">
        <v>22.173211682208763</v>
      </c>
      <c r="R274" s="14">
        <v>20.08869710716252</v>
      </c>
      <c r="S274" s="14">
        <v>23.978249439253666</v>
      </c>
      <c r="T274" s="14">
        <v>22.1010947683571</v>
      </c>
      <c r="U274" s="14">
        <v>20.599163517939253</v>
      </c>
      <c r="V274" s="14">
        <v>17.406399319857321</v>
      </c>
      <c r="W274" s="14">
        <v>12.622650950666134</v>
      </c>
      <c r="X274" s="14">
        <v>5.5494880885072853</v>
      </c>
      <c r="Y274" s="14">
        <v>3.0689608951384377</v>
      </c>
      <c r="Z274" s="14">
        <v>2.4651877082435845</v>
      </c>
      <c r="AA274" s="14">
        <v>2.383872677013644</v>
      </c>
      <c r="AB274" s="14">
        <v>2.6976564930866815</v>
      </c>
      <c r="AC274" s="14">
        <v>2.7673380797319256</v>
      </c>
      <c r="AD274" s="14">
        <v>3.2543104058589307</v>
      </c>
    </row>
    <row r="275" spans="1:30" x14ac:dyDescent="0.2">
      <c r="A275" s="12" t="s">
        <v>16</v>
      </c>
      <c r="B275" s="13"/>
      <c r="C275" s="14">
        <v>0</v>
      </c>
      <c r="D275" s="14">
        <v>0</v>
      </c>
      <c r="E275" s="1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14">
        <v>0</v>
      </c>
      <c r="Q275" s="14">
        <v>0</v>
      </c>
      <c r="R275" s="14">
        <v>0</v>
      </c>
      <c r="S275" s="14">
        <v>0</v>
      </c>
      <c r="T275" s="14">
        <v>0</v>
      </c>
      <c r="U275" s="14">
        <v>0</v>
      </c>
      <c r="V275" s="14">
        <v>0</v>
      </c>
      <c r="W275" s="14">
        <v>0</v>
      </c>
      <c r="X275" s="14">
        <v>0</v>
      </c>
      <c r="Y275" s="14">
        <v>0</v>
      </c>
      <c r="Z275" s="14">
        <v>0</v>
      </c>
      <c r="AA275" s="14">
        <v>0</v>
      </c>
      <c r="AB275" s="14">
        <v>0</v>
      </c>
      <c r="AC275" s="14">
        <v>0</v>
      </c>
      <c r="AD275" s="14">
        <v>0</v>
      </c>
    </row>
    <row r="276" spans="1:30" x14ac:dyDescent="0.2">
      <c r="A276" s="12" t="s">
        <v>17</v>
      </c>
      <c r="B276" s="13"/>
      <c r="C276" s="14">
        <v>0</v>
      </c>
      <c r="D276" s="14">
        <v>0</v>
      </c>
      <c r="E276" s="14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14">
        <v>0</v>
      </c>
      <c r="Q276" s="14">
        <v>0</v>
      </c>
      <c r="R276" s="14">
        <v>0</v>
      </c>
      <c r="S276" s="14">
        <v>0</v>
      </c>
      <c r="T276" s="14">
        <v>0</v>
      </c>
      <c r="U276" s="14">
        <v>0</v>
      </c>
      <c r="V276" s="14">
        <v>0</v>
      </c>
      <c r="W276" s="14">
        <v>0</v>
      </c>
      <c r="X276" s="14">
        <v>0</v>
      </c>
      <c r="Y276" s="14">
        <v>0</v>
      </c>
      <c r="Z276" s="14">
        <v>0</v>
      </c>
      <c r="AA276" s="14">
        <v>0</v>
      </c>
      <c r="AB276" s="14">
        <v>0</v>
      </c>
      <c r="AC276" s="14">
        <v>0</v>
      </c>
      <c r="AD276" s="14">
        <v>0</v>
      </c>
    </row>
    <row r="277" spans="1:30" x14ac:dyDescent="0.2">
      <c r="A277" s="12" t="s">
        <v>18</v>
      </c>
      <c r="B277" s="13"/>
      <c r="C277" s="14">
        <v>0</v>
      </c>
      <c r="D277" s="14">
        <v>0</v>
      </c>
      <c r="E277" s="14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14">
        <v>0</v>
      </c>
      <c r="Q277" s="14">
        <v>0</v>
      </c>
      <c r="R277" s="14">
        <v>0</v>
      </c>
      <c r="S277" s="14">
        <v>0</v>
      </c>
      <c r="T277" s="14">
        <v>0</v>
      </c>
      <c r="U277" s="14">
        <v>0</v>
      </c>
      <c r="V277" s="14">
        <v>0</v>
      </c>
      <c r="W277" s="14">
        <v>0</v>
      </c>
      <c r="X277" s="14">
        <v>0</v>
      </c>
      <c r="Y277" s="14">
        <v>0</v>
      </c>
      <c r="Z277" s="14">
        <v>0</v>
      </c>
      <c r="AA277" s="14">
        <v>0</v>
      </c>
      <c r="AB277" s="14">
        <v>0</v>
      </c>
      <c r="AC277" s="14">
        <v>0</v>
      </c>
      <c r="AD277" s="14">
        <v>0</v>
      </c>
    </row>
    <row r="278" spans="1:30" x14ac:dyDescent="0.2">
      <c r="A278" s="22" t="s">
        <v>19</v>
      </c>
      <c r="B278" s="23"/>
      <c r="C278" s="24">
        <v>0</v>
      </c>
      <c r="D278" s="24">
        <v>0</v>
      </c>
      <c r="E278" s="24">
        <v>0</v>
      </c>
      <c r="F278" s="24">
        <v>0</v>
      </c>
      <c r="G278" s="24">
        <v>0</v>
      </c>
      <c r="H278" s="24">
        <v>0</v>
      </c>
      <c r="I278" s="24">
        <v>0</v>
      </c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v>0</v>
      </c>
      <c r="P278" s="24">
        <v>0</v>
      </c>
      <c r="Q278" s="24">
        <v>0</v>
      </c>
      <c r="R278" s="24">
        <v>0</v>
      </c>
      <c r="S278" s="24">
        <v>0</v>
      </c>
      <c r="T278" s="24">
        <v>0</v>
      </c>
      <c r="U278" s="24">
        <v>0</v>
      </c>
      <c r="V278" s="24">
        <v>0</v>
      </c>
      <c r="W278" s="24">
        <v>0</v>
      </c>
      <c r="X278" s="24">
        <v>0</v>
      </c>
      <c r="Y278" s="24">
        <v>0</v>
      </c>
      <c r="Z278" s="24">
        <v>0</v>
      </c>
      <c r="AA278" s="24">
        <v>0</v>
      </c>
      <c r="AB278" s="24">
        <v>0</v>
      </c>
      <c r="AC278" s="24">
        <v>0</v>
      </c>
      <c r="AD278" s="24">
        <v>0</v>
      </c>
    </row>
    <row r="279" spans="1:30" x14ac:dyDescent="0.2">
      <c r="A279" s="12" t="s">
        <v>20</v>
      </c>
      <c r="B279" s="13"/>
      <c r="C279" s="26">
        <v>0</v>
      </c>
      <c r="D279" s="26">
        <v>0</v>
      </c>
      <c r="E279" s="26">
        <v>0</v>
      </c>
      <c r="F279" s="26">
        <v>0</v>
      </c>
      <c r="G279" s="26">
        <v>0</v>
      </c>
      <c r="H279" s="26">
        <v>0</v>
      </c>
      <c r="I279" s="26">
        <v>0</v>
      </c>
      <c r="J279" s="26">
        <v>0</v>
      </c>
      <c r="K279" s="26">
        <v>0</v>
      </c>
      <c r="L279" s="26">
        <v>0</v>
      </c>
      <c r="M279" s="26">
        <v>0</v>
      </c>
      <c r="N279" s="26">
        <v>0</v>
      </c>
      <c r="O279" s="26">
        <v>0</v>
      </c>
      <c r="P279" s="26">
        <v>0</v>
      </c>
      <c r="Q279" s="26">
        <v>0</v>
      </c>
      <c r="R279" s="26">
        <v>0</v>
      </c>
      <c r="S279" s="26">
        <v>0</v>
      </c>
      <c r="T279" s="26">
        <v>0</v>
      </c>
      <c r="U279" s="26">
        <v>0</v>
      </c>
      <c r="V279" s="26">
        <v>0</v>
      </c>
      <c r="W279" s="26">
        <v>0</v>
      </c>
      <c r="X279" s="26">
        <v>0</v>
      </c>
      <c r="Y279" s="26">
        <v>0</v>
      </c>
      <c r="Z279" s="26">
        <v>0</v>
      </c>
      <c r="AA279" s="26">
        <v>0</v>
      </c>
      <c r="AB279" s="26">
        <v>0</v>
      </c>
      <c r="AC279" s="26">
        <v>0</v>
      </c>
      <c r="AD279" s="26">
        <v>0</v>
      </c>
    </row>
    <row r="280" spans="1:30" x14ac:dyDescent="0.2">
      <c r="A280" s="9" t="s">
        <v>21</v>
      </c>
      <c r="B280" s="10"/>
      <c r="C280" s="11"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v>0</v>
      </c>
      <c r="O280" s="11">
        <v>0</v>
      </c>
      <c r="P280" s="11">
        <v>0</v>
      </c>
      <c r="Q280" s="11">
        <v>0</v>
      </c>
      <c r="R280" s="11">
        <v>0</v>
      </c>
      <c r="S280" s="11">
        <v>0</v>
      </c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11">
        <v>0</v>
      </c>
      <c r="AC280" s="11">
        <v>0</v>
      </c>
      <c r="AD280" s="11">
        <v>0</v>
      </c>
    </row>
    <row r="281" spans="1:30" x14ac:dyDescent="0.2">
      <c r="A281" s="27" t="s">
        <v>22</v>
      </c>
      <c r="B281" s="28"/>
      <c r="C281" s="29">
        <v>0</v>
      </c>
      <c r="D281" s="29">
        <v>0</v>
      </c>
      <c r="E281" s="29">
        <v>0</v>
      </c>
      <c r="F281" s="29">
        <v>0</v>
      </c>
      <c r="G281" s="29">
        <v>0</v>
      </c>
      <c r="H281" s="29">
        <v>0</v>
      </c>
      <c r="I281" s="29">
        <v>0</v>
      </c>
      <c r="J281" s="29">
        <v>0</v>
      </c>
      <c r="K281" s="29">
        <v>0</v>
      </c>
      <c r="L281" s="29">
        <v>0</v>
      </c>
      <c r="M281" s="29">
        <v>0</v>
      </c>
      <c r="N281" s="29">
        <v>0</v>
      </c>
      <c r="O281" s="29">
        <v>0</v>
      </c>
      <c r="P281" s="29">
        <v>0</v>
      </c>
      <c r="Q281" s="29">
        <v>0</v>
      </c>
      <c r="R281" s="29">
        <v>0</v>
      </c>
      <c r="S281" s="29">
        <v>0</v>
      </c>
      <c r="T281" s="29">
        <v>0</v>
      </c>
      <c r="U281" s="29">
        <v>0</v>
      </c>
      <c r="V281" s="29">
        <v>0</v>
      </c>
      <c r="W281" s="29">
        <v>0</v>
      </c>
      <c r="X281" s="29">
        <v>0</v>
      </c>
      <c r="Y281" s="29">
        <v>0</v>
      </c>
      <c r="Z281" s="29">
        <v>0</v>
      </c>
      <c r="AA281" s="29">
        <v>0</v>
      </c>
      <c r="AB281" s="29">
        <v>0</v>
      </c>
      <c r="AC281" s="29">
        <v>0</v>
      </c>
      <c r="AD281" s="29">
        <v>0</v>
      </c>
    </row>
    <row r="282" spans="1:30" ht="13.5" thickBot="1" x14ac:dyDescent="0.25">
      <c r="A282" s="15" t="s">
        <v>23</v>
      </c>
      <c r="B282" s="16"/>
      <c r="C282" s="17">
        <v>0</v>
      </c>
      <c r="D282" s="17">
        <v>0</v>
      </c>
      <c r="E282" s="17">
        <v>0</v>
      </c>
      <c r="F282" s="17">
        <v>0</v>
      </c>
      <c r="G282" s="17">
        <v>0</v>
      </c>
      <c r="H282" s="17">
        <v>0</v>
      </c>
      <c r="I282" s="17">
        <v>0</v>
      </c>
      <c r="J282" s="17">
        <v>0</v>
      </c>
      <c r="K282" s="17">
        <v>0</v>
      </c>
      <c r="L282" s="17">
        <v>0</v>
      </c>
      <c r="M282" s="17">
        <v>0</v>
      </c>
      <c r="N282" s="17">
        <v>0</v>
      </c>
      <c r="O282" s="17">
        <v>0</v>
      </c>
      <c r="P282" s="17">
        <v>0</v>
      </c>
      <c r="Q282" s="17">
        <v>0</v>
      </c>
      <c r="R282" s="17">
        <v>0</v>
      </c>
      <c r="S282" s="17">
        <v>0</v>
      </c>
      <c r="T282" s="17">
        <v>0</v>
      </c>
      <c r="U282" s="17">
        <v>0</v>
      </c>
      <c r="V282" s="17">
        <v>0</v>
      </c>
      <c r="W282" s="17">
        <v>0</v>
      </c>
      <c r="X282" s="17">
        <v>0</v>
      </c>
      <c r="Y282" s="17">
        <v>0</v>
      </c>
      <c r="Z282" s="17">
        <v>0</v>
      </c>
      <c r="AA282" s="17">
        <v>0</v>
      </c>
      <c r="AB282" s="17">
        <v>0</v>
      </c>
      <c r="AC282" s="17">
        <v>0</v>
      </c>
      <c r="AD282" s="17">
        <v>0</v>
      </c>
    </row>
    <row r="283" spans="1:30" ht="13.5" thickBot="1" x14ac:dyDescent="0.25">
      <c r="A283" s="30" t="s">
        <v>24</v>
      </c>
      <c r="B283" s="31"/>
      <c r="C283" s="32">
        <v>0</v>
      </c>
      <c r="D283" s="32">
        <v>0</v>
      </c>
      <c r="E283" s="32">
        <v>0</v>
      </c>
      <c r="F283" s="32">
        <v>0</v>
      </c>
      <c r="G283" s="32">
        <v>0</v>
      </c>
      <c r="H283" s="32">
        <v>0</v>
      </c>
      <c r="I283" s="32">
        <v>0</v>
      </c>
      <c r="J283" s="32">
        <v>0</v>
      </c>
      <c r="K283" s="32">
        <v>0</v>
      </c>
      <c r="L283" s="32">
        <v>0</v>
      </c>
      <c r="M283" s="32">
        <v>0</v>
      </c>
      <c r="N283" s="32">
        <v>0</v>
      </c>
      <c r="O283" s="32">
        <v>0</v>
      </c>
      <c r="P283" s="32">
        <v>0</v>
      </c>
      <c r="Q283" s="32">
        <v>0</v>
      </c>
      <c r="R283" s="32">
        <v>0</v>
      </c>
      <c r="S283" s="32">
        <v>0</v>
      </c>
      <c r="T283" s="32">
        <v>0</v>
      </c>
      <c r="U283" s="32">
        <v>0</v>
      </c>
      <c r="V283" s="32">
        <v>0</v>
      </c>
      <c r="W283" s="32">
        <v>0</v>
      </c>
      <c r="X283" s="32">
        <v>0</v>
      </c>
      <c r="Y283" s="32">
        <v>0</v>
      </c>
      <c r="Z283" s="32">
        <v>0</v>
      </c>
      <c r="AA283" s="32">
        <v>0</v>
      </c>
      <c r="AB283" s="32">
        <v>0</v>
      </c>
      <c r="AC283" s="32">
        <v>0</v>
      </c>
      <c r="AD283" s="32">
        <v>0</v>
      </c>
    </row>
    <row r="284" spans="1:30" x14ac:dyDescent="0.2">
      <c r="A284" s="5" t="s">
        <v>25</v>
      </c>
      <c r="B284" s="6"/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</row>
    <row r="285" spans="1:30" x14ac:dyDescent="0.2">
      <c r="A285" s="27" t="s">
        <v>26</v>
      </c>
      <c r="B285" s="28"/>
      <c r="C285" s="29">
        <v>0</v>
      </c>
      <c r="D285" s="29">
        <v>0</v>
      </c>
      <c r="E285" s="29">
        <v>0</v>
      </c>
      <c r="F285" s="29">
        <v>0</v>
      </c>
      <c r="G285" s="29">
        <v>0</v>
      </c>
      <c r="H285" s="29">
        <v>0</v>
      </c>
      <c r="I285" s="29">
        <v>0</v>
      </c>
      <c r="J285" s="29">
        <v>0</v>
      </c>
      <c r="K285" s="29">
        <v>0</v>
      </c>
      <c r="L285" s="29">
        <v>0</v>
      </c>
      <c r="M285" s="29">
        <v>0</v>
      </c>
      <c r="N285" s="29">
        <v>0</v>
      </c>
      <c r="O285" s="29">
        <v>0</v>
      </c>
      <c r="P285" s="29">
        <v>0</v>
      </c>
      <c r="Q285" s="29">
        <v>0</v>
      </c>
      <c r="R285" s="29">
        <v>0</v>
      </c>
      <c r="S285" s="29">
        <v>0</v>
      </c>
      <c r="T285" s="29">
        <v>0</v>
      </c>
      <c r="U285" s="29">
        <v>0</v>
      </c>
      <c r="V285" s="29">
        <v>0</v>
      </c>
      <c r="W285" s="29">
        <v>0</v>
      </c>
      <c r="X285" s="29">
        <v>0</v>
      </c>
      <c r="Y285" s="29">
        <v>0</v>
      </c>
      <c r="Z285" s="29">
        <v>0</v>
      </c>
      <c r="AA285" s="29">
        <v>0</v>
      </c>
      <c r="AB285" s="29">
        <v>0</v>
      </c>
      <c r="AC285" s="29">
        <v>0</v>
      </c>
      <c r="AD285" s="29">
        <v>0</v>
      </c>
    </row>
    <row r="286" spans="1:30" x14ac:dyDescent="0.2">
      <c r="A286" s="12" t="s">
        <v>27</v>
      </c>
      <c r="B286" s="33"/>
      <c r="C286" s="14">
        <v>0</v>
      </c>
      <c r="D286" s="14">
        <v>0</v>
      </c>
      <c r="E286" s="14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14">
        <v>0</v>
      </c>
      <c r="Q286" s="14">
        <v>0</v>
      </c>
      <c r="R286" s="14">
        <v>0</v>
      </c>
      <c r="S286" s="14">
        <v>0</v>
      </c>
      <c r="T286" s="14">
        <v>0</v>
      </c>
      <c r="U286" s="14">
        <v>0</v>
      </c>
      <c r="V286" s="14">
        <v>0</v>
      </c>
      <c r="W286" s="14">
        <v>0</v>
      </c>
      <c r="X286" s="14">
        <v>0</v>
      </c>
      <c r="Y286" s="14">
        <v>0</v>
      </c>
      <c r="Z286" s="14">
        <v>0</v>
      </c>
      <c r="AA286" s="14">
        <v>0</v>
      </c>
      <c r="AB286" s="14">
        <v>0</v>
      </c>
      <c r="AC286" s="14">
        <v>0</v>
      </c>
      <c r="AD286" s="14">
        <v>0</v>
      </c>
    </row>
    <row r="287" spans="1:30" x14ac:dyDescent="0.2">
      <c r="A287" s="12" t="s">
        <v>28</v>
      </c>
      <c r="B287" s="13"/>
      <c r="C287" s="14">
        <v>0</v>
      </c>
      <c r="D287" s="14">
        <v>0</v>
      </c>
      <c r="E287" s="1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14">
        <v>0</v>
      </c>
      <c r="Q287" s="14">
        <v>0</v>
      </c>
      <c r="R287" s="14">
        <v>0</v>
      </c>
      <c r="S287" s="14">
        <v>0</v>
      </c>
      <c r="T287" s="14">
        <v>0</v>
      </c>
      <c r="U287" s="14">
        <v>0</v>
      </c>
      <c r="V287" s="14">
        <v>0</v>
      </c>
      <c r="W287" s="14">
        <v>0</v>
      </c>
      <c r="X287" s="14">
        <v>0</v>
      </c>
      <c r="Y287" s="14">
        <v>0</v>
      </c>
      <c r="Z287" s="14">
        <v>0</v>
      </c>
      <c r="AA287" s="14">
        <v>0</v>
      </c>
      <c r="AB287" s="14">
        <v>0</v>
      </c>
      <c r="AC287" s="14">
        <v>0</v>
      </c>
      <c r="AD287" s="14">
        <v>0</v>
      </c>
    </row>
    <row r="288" spans="1:30" x14ac:dyDescent="0.2">
      <c r="A288" s="12" t="s">
        <v>29</v>
      </c>
      <c r="B288" s="13"/>
      <c r="C288" s="14">
        <v>0</v>
      </c>
      <c r="D288" s="14">
        <v>0</v>
      </c>
      <c r="E288" s="1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14">
        <v>0</v>
      </c>
      <c r="Q288" s="14">
        <v>0</v>
      </c>
      <c r="R288" s="14">
        <v>0</v>
      </c>
      <c r="S288" s="14">
        <v>0</v>
      </c>
      <c r="T288" s="14">
        <v>0</v>
      </c>
      <c r="U288" s="14">
        <v>0</v>
      </c>
      <c r="V288" s="14">
        <v>0</v>
      </c>
      <c r="W288" s="14">
        <v>0</v>
      </c>
      <c r="X288" s="14">
        <v>0</v>
      </c>
      <c r="Y288" s="14">
        <v>0</v>
      </c>
      <c r="Z288" s="14">
        <v>0</v>
      </c>
      <c r="AA288" s="14">
        <v>0</v>
      </c>
      <c r="AB288" s="14">
        <v>0</v>
      </c>
      <c r="AC288" s="14">
        <v>0</v>
      </c>
      <c r="AD288" s="14">
        <v>0</v>
      </c>
    </row>
    <row r="289" spans="1:30" x14ac:dyDescent="0.2">
      <c r="A289" s="35" t="s">
        <v>30</v>
      </c>
      <c r="B289" s="36"/>
      <c r="C289" s="37">
        <v>0</v>
      </c>
      <c r="D289" s="37">
        <v>0</v>
      </c>
      <c r="E289" s="37">
        <v>0</v>
      </c>
      <c r="F289" s="37">
        <v>0</v>
      </c>
      <c r="G289" s="37">
        <v>0</v>
      </c>
      <c r="H289" s="37">
        <v>0</v>
      </c>
      <c r="I289" s="37">
        <v>0</v>
      </c>
      <c r="J289" s="37">
        <v>0</v>
      </c>
      <c r="K289" s="37">
        <v>0</v>
      </c>
      <c r="L289" s="37">
        <v>0</v>
      </c>
      <c r="M289" s="37">
        <v>0</v>
      </c>
      <c r="N289" s="37">
        <v>0</v>
      </c>
      <c r="O289" s="37">
        <v>0</v>
      </c>
      <c r="P289" s="37">
        <v>0</v>
      </c>
      <c r="Q289" s="37">
        <v>0</v>
      </c>
      <c r="R289" s="37">
        <v>0</v>
      </c>
      <c r="S289" s="37">
        <v>0</v>
      </c>
      <c r="T289" s="37">
        <v>0</v>
      </c>
      <c r="U289" s="37">
        <v>0</v>
      </c>
      <c r="V289" s="37">
        <v>0</v>
      </c>
      <c r="W289" s="37">
        <v>0</v>
      </c>
      <c r="X289" s="37">
        <v>0</v>
      </c>
      <c r="Y289" s="37">
        <v>0</v>
      </c>
      <c r="Z289" s="37">
        <v>0</v>
      </c>
      <c r="AA289" s="37">
        <v>0</v>
      </c>
      <c r="AB289" s="37">
        <v>0</v>
      </c>
      <c r="AC289" s="37">
        <v>0</v>
      </c>
      <c r="AD289" s="37">
        <v>0</v>
      </c>
    </row>
    <row r="290" spans="1:30" x14ac:dyDescent="0.2">
      <c r="A290" s="38" t="s">
        <v>31</v>
      </c>
      <c r="B290" s="39"/>
      <c r="C290" s="40">
        <v>0</v>
      </c>
      <c r="D290" s="40">
        <v>0</v>
      </c>
      <c r="E290" s="40">
        <v>0</v>
      </c>
      <c r="F290" s="40">
        <v>0</v>
      </c>
      <c r="G290" s="40">
        <v>0</v>
      </c>
      <c r="H290" s="40">
        <v>0</v>
      </c>
      <c r="I290" s="40">
        <v>0</v>
      </c>
      <c r="J290" s="40">
        <v>0</v>
      </c>
      <c r="K290" s="40">
        <v>0</v>
      </c>
      <c r="L290" s="40">
        <v>0</v>
      </c>
      <c r="M290" s="40">
        <v>0</v>
      </c>
      <c r="N290" s="40">
        <v>0</v>
      </c>
      <c r="O290" s="40">
        <v>0</v>
      </c>
      <c r="P290" s="40">
        <v>0</v>
      </c>
      <c r="Q290" s="40">
        <v>0</v>
      </c>
      <c r="R290" s="40">
        <v>0</v>
      </c>
      <c r="S290" s="40">
        <v>0</v>
      </c>
      <c r="T290" s="40">
        <v>0</v>
      </c>
      <c r="U290" s="40">
        <v>0</v>
      </c>
      <c r="V290" s="40">
        <v>0</v>
      </c>
      <c r="W290" s="40">
        <v>0</v>
      </c>
      <c r="X290" s="40">
        <v>0</v>
      </c>
      <c r="Y290" s="40">
        <v>0</v>
      </c>
      <c r="Z290" s="40">
        <v>0</v>
      </c>
      <c r="AA290" s="40">
        <v>0</v>
      </c>
      <c r="AB290" s="40">
        <v>0</v>
      </c>
      <c r="AC290" s="40">
        <v>0</v>
      </c>
      <c r="AD290" s="40">
        <v>0</v>
      </c>
    </row>
    <row r="291" spans="1:30" x14ac:dyDescent="0.2">
      <c r="A291" s="38" t="s">
        <v>32</v>
      </c>
      <c r="B291" s="39"/>
      <c r="C291" s="40">
        <v>0</v>
      </c>
      <c r="D291" s="40">
        <v>0</v>
      </c>
      <c r="E291" s="40">
        <v>0</v>
      </c>
      <c r="F291" s="40">
        <v>0</v>
      </c>
      <c r="G291" s="40">
        <v>0</v>
      </c>
      <c r="H291" s="40">
        <v>0</v>
      </c>
      <c r="I291" s="40">
        <v>0</v>
      </c>
      <c r="J291" s="40">
        <v>0</v>
      </c>
      <c r="K291" s="40">
        <v>0</v>
      </c>
      <c r="L291" s="40">
        <v>0</v>
      </c>
      <c r="M291" s="40">
        <v>0</v>
      </c>
      <c r="N291" s="40">
        <v>0</v>
      </c>
      <c r="O291" s="40">
        <v>0</v>
      </c>
      <c r="P291" s="40">
        <v>0</v>
      </c>
      <c r="Q291" s="40">
        <v>0</v>
      </c>
      <c r="R291" s="40">
        <v>0</v>
      </c>
      <c r="S291" s="40">
        <v>0</v>
      </c>
      <c r="T291" s="40">
        <v>0</v>
      </c>
      <c r="U291" s="40">
        <v>0</v>
      </c>
      <c r="V291" s="40">
        <v>0</v>
      </c>
      <c r="W291" s="40">
        <v>0</v>
      </c>
      <c r="X291" s="40">
        <v>0</v>
      </c>
      <c r="Y291" s="40">
        <v>0</v>
      </c>
      <c r="Z291" s="40">
        <v>0</v>
      </c>
      <c r="AA291" s="40">
        <v>0</v>
      </c>
      <c r="AB291" s="40">
        <v>0</v>
      </c>
      <c r="AC291" s="40">
        <v>0</v>
      </c>
      <c r="AD291" s="40">
        <v>0</v>
      </c>
    </row>
    <row r="292" spans="1:30" ht="13.5" thickBot="1" x14ac:dyDescent="0.25">
      <c r="A292" s="41" t="s">
        <v>33</v>
      </c>
      <c r="B292" s="42"/>
      <c r="C292" s="43">
        <v>0</v>
      </c>
      <c r="D292" s="43">
        <v>0</v>
      </c>
      <c r="E292" s="43">
        <v>0</v>
      </c>
      <c r="F292" s="43">
        <v>0</v>
      </c>
      <c r="G292" s="43">
        <v>0</v>
      </c>
      <c r="H292" s="43">
        <v>0</v>
      </c>
      <c r="I292" s="43">
        <v>0</v>
      </c>
      <c r="J292" s="43">
        <v>0</v>
      </c>
      <c r="K292" s="43">
        <v>0</v>
      </c>
      <c r="L292" s="43">
        <v>0</v>
      </c>
      <c r="M292" s="43">
        <v>0</v>
      </c>
      <c r="N292" s="43">
        <v>0</v>
      </c>
      <c r="O292" s="43">
        <v>0</v>
      </c>
      <c r="P292" s="43">
        <v>0</v>
      </c>
      <c r="Q292" s="43">
        <v>0</v>
      </c>
      <c r="R292" s="43">
        <v>0</v>
      </c>
      <c r="S292" s="43">
        <v>0</v>
      </c>
      <c r="T292" s="43">
        <v>0</v>
      </c>
      <c r="U292" s="43">
        <v>0</v>
      </c>
      <c r="V292" s="43">
        <v>0</v>
      </c>
      <c r="W292" s="43">
        <v>0</v>
      </c>
      <c r="X292" s="43">
        <v>0</v>
      </c>
      <c r="Y292" s="43">
        <v>0</v>
      </c>
      <c r="Z292" s="43">
        <v>0</v>
      </c>
      <c r="AA292" s="43">
        <v>0</v>
      </c>
      <c r="AB292" s="43">
        <v>0</v>
      </c>
      <c r="AC292" s="43">
        <v>0</v>
      </c>
      <c r="AD292" s="43">
        <v>0</v>
      </c>
    </row>
    <row r="293" spans="1:30" ht="13.5" thickBot="1" x14ac:dyDescent="0.25">
      <c r="A293" s="44" t="s">
        <v>34</v>
      </c>
      <c r="B293" s="45"/>
      <c r="C293" s="46">
        <v>0</v>
      </c>
      <c r="D293" s="46">
        <v>0</v>
      </c>
      <c r="E293" s="46">
        <v>0</v>
      </c>
      <c r="F293" s="46">
        <v>0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0</v>
      </c>
      <c r="M293" s="46">
        <v>0</v>
      </c>
      <c r="N293" s="46">
        <v>0</v>
      </c>
      <c r="O293" s="46">
        <v>0</v>
      </c>
      <c r="P293" s="46">
        <v>0</v>
      </c>
      <c r="Q293" s="46">
        <v>0</v>
      </c>
      <c r="R293" s="46">
        <v>0</v>
      </c>
      <c r="S293" s="46">
        <v>0</v>
      </c>
      <c r="T293" s="46">
        <v>0</v>
      </c>
      <c r="U293" s="46">
        <v>0</v>
      </c>
      <c r="V293" s="46">
        <v>0</v>
      </c>
      <c r="W293" s="46">
        <v>0</v>
      </c>
      <c r="X293" s="46">
        <v>0</v>
      </c>
      <c r="Y293" s="46">
        <v>0</v>
      </c>
      <c r="Z293" s="46">
        <v>0</v>
      </c>
      <c r="AA293" s="46">
        <v>0</v>
      </c>
      <c r="AB293" s="46">
        <v>0</v>
      </c>
      <c r="AC293" s="46">
        <v>0</v>
      </c>
      <c r="AD293" s="46">
        <v>0</v>
      </c>
    </row>
    <row r="294" spans="1:30" ht="13.5" thickBot="1" x14ac:dyDescent="0.25">
      <c r="A294" s="44" t="s">
        <v>35</v>
      </c>
      <c r="B294" s="45"/>
      <c r="C294" s="46">
        <v>0</v>
      </c>
      <c r="D294" s="46">
        <v>0</v>
      </c>
      <c r="E294" s="46">
        <v>0</v>
      </c>
      <c r="F294" s="46">
        <v>0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0</v>
      </c>
      <c r="M294" s="46">
        <v>0</v>
      </c>
      <c r="N294" s="46">
        <v>0</v>
      </c>
      <c r="O294" s="46">
        <v>0</v>
      </c>
      <c r="P294" s="46">
        <v>0</v>
      </c>
      <c r="Q294" s="46">
        <v>0</v>
      </c>
      <c r="R294" s="46">
        <v>0</v>
      </c>
      <c r="S294" s="46">
        <v>0</v>
      </c>
      <c r="T294" s="46">
        <v>0</v>
      </c>
      <c r="U294" s="46">
        <v>0</v>
      </c>
      <c r="V294" s="46">
        <v>0</v>
      </c>
      <c r="W294" s="46">
        <v>0</v>
      </c>
      <c r="X294" s="46">
        <v>0</v>
      </c>
      <c r="Y294" s="46">
        <v>0</v>
      </c>
      <c r="Z294" s="46">
        <v>0</v>
      </c>
      <c r="AA294" s="46">
        <v>0</v>
      </c>
      <c r="AB294" s="46">
        <v>0</v>
      </c>
      <c r="AC294" s="46">
        <v>0</v>
      </c>
      <c r="AD294" s="46">
        <v>0</v>
      </c>
    </row>
    <row r="295" spans="1:30" ht="13.5" thickBot="1" x14ac:dyDescent="0.25">
      <c r="A295" s="44" t="s">
        <v>36</v>
      </c>
      <c r="B295" s="45"/>
      <c r="C295" s="47">
        <v>0</v>
      </c>
      <c r="D295" s="47">
        <v>0</v>
      </c>
      <c r="E295" s="47">
        <v>0</v>
      </c>
      <c r="F295" s="47">
        <v>0</v>
      </c>
      <c r="G295" s="47">
        <v>0</v>
      </c>
      <c r="H295" s="47">
        <v>0</v>
      </c>
      <c r="I295" s="47">
        <v>0</v>
      </c>
      <c r="J295" s="47">
        <v>0</v>
      </c>
      <c r="K295" s="47">
        <v>0</v>
      </c>
      <c r="L295" s="47">
        <v>0</v>
      </c>
      <c r="M295" s="47">
        <v>0</v>
      </c>
      <c r="N295" s="47">
        <v>0</v>
      </c>
      <c r="O295" s="47">
        <v>0</v>
      </c>
      <c r="P295" s="47">
        <v>0</v>
      </c>
      <c r="Q295" s="47">
        <v>0</v>
      </c>
      <c r="R295" s="47">
        <v>0</v>
      </c>
      <c r="S295" s="47">
        <v>0</v>
      </c>
      <c r="T295" s="47">
        <v>0</v>
      </c>
      <c r="U295" s="47">
        <v>0</v>
      </c>
      <c r="V295" s="47">
        <v>0</v>
      </c>
      <c r="W295" s="47">
        <v>0</v>
      </c>
      <c r="X295" s="47">
        <v>0</v>
      </c>
      <c r="Y295" s="47">
        <v>0</v>
      </c>
      <c r="Z295" s="47">
        <v>0</v>
      </c>
      <c r="AA295" s="47">
        <v>0</v>
      </c>
      <c r="AB295" s="47">
        <v>0</v>
      </c>
      <c r="AC295" s="47">
        <v>0</v>
      </c>
      <c r="AD295" s="47">
        <v>0</v>
      </c>
    </row>
    <row r="296" spans="1:30" x14ac:dyDescent="0.2">
      <c r="A296" s="35"/>
      <c r="B296" s="36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ht="13.5" thickBot="1" x14ac:dyDescent="0.25">
      <c r="A297" s="38"/>
      <c r="B297" s="39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ht="13.5" thickBot="1" x14ac:dyDescent="0.25">
      <c r="A298" s="44" t="s">
        <v>39</v>
      </c>
      <c r="B298" s="45"/>
      <c r="C298" s="47">
        <f t="shared" ref="C298:AA298" si="10">C260+C265+C269+C283+C284+C293+C294+C295</f>
        <v>17.12442005654863</v>
      </c>
      <c r="D298" s="47">
        <f t="shared" si="10"/>
        <v>15.531673599660776</v>
      </c>
      <c r="E298" s="47">
        <f t="shared" si="10"/>
        <v>15.400536073045437</v>
      </c>
      <c r="F298" s="47">
        <f t="shared" si="10"/>
        <v>13.243347845890961</v>
      </c>
      <c r="G298" s="47">
        <f t="shared" si="10"/>
        <v>13.759545720627028</v>
      </c>
      <c r="H298" s="47">
        <f t="shared" si="10"/>
        <v>16.180127396428162</v>
      </c>
      <c r="I298" s="47">
        <f t="shared" si="10"/>
        <v>17.313103659944986</v>
      </c>
      <c r="J298" s="47">
        <f t="shared" si="10"/>
        <v>18.190350624129334</v>
      </c>
      <c r="K298" s="47">
        <f t="shared" si="10"/>
        <v>20.103856964125004</v>
      </c>
      <c r="L298" s="47">
        <f t="shared" si="10"/>
        <v>22.772993480425967</v>
      </c>
      <c r="M298" s="47">
        <f t="shared" si="10"/>
        <v>24.641261682047727</v>
      </c>
      <c r="N298" s="47">
        <f t="shared" si="10"/>
        <v>24.484672685852871</v>
      </c>
      <c r="O298" s="47">
        <f t="shared" si="10"/>
        <v>24.264155132964728</v>
      </c>
      <c r="P298" s="47">
        <f t="shared" si="10"/>
        <v>25.186587675048475</v>
      </c>
      <c r="Q298" s="47">
        <f t="shared" si="10"/>
        <v>23.805675833152158</v>
      </c>
      <c r="R298" s="47">
        <f t="shared" si="10"/>
        <v>21.652840503388937</v>
      </c>
      <c r="S298" s="47">
        <f t="shared" si="10"/>
        <v>25.606516105920335</v>
      </c>
      <c r="T298" s="47">
        <f t="shared" si="10"/>
        <v>23.678872546134876</v>
      </c>
      <c r="U298" s="47">
        <f t="shared" si="10"/>
        <v>22.252674629050365</v>
      </c>
      <c r="V298" s="47">
        <f t="shared" si="10"/>
        <v>18.276543764301767</v>
      </c>
      <c r="W298" s="47">
        <f t="shared" si="10"/>
        <v>13.566162061777245</v>
      </c>
      <c r="X298" s="47">
        <f t="shared" si="10"/>
        <v>6.3945616062082875</v>
      </c>
      <c r="Y298" s="47">
        <f t="shared" si="10"/>
        <v>3.8016493273529495</v>
      </c>
      <c r="Z298" s="47">
        <f t="shared" si="10"/>
        <v>3.3660988193546957</v>
      </c>
      <c r="AA298" s="47">
        <f t="shared" si="10"/>
        <v>3.1468228992358664</v>
      </c>
      <c r="AB298" s="47">
        <f>AB260+AB265+AB269+AB283+AB284+AB293+AB294+AB295</f>
        <v>3.4457282708644592</v>
      </c>
      <c r="AC298" s="47">
        <f>AC260+AC265+AC269+AC283+AC284+AC293+AC294+AC295</f>
        <v>3.5833489686208146</v>
      </c>
      <c r="AD298" s="47">
        <f>AD260+AD265+AD269+AD283+AD284+AD293+AD294+AD295</f>
        <v>3.6897770725255974</v>
      </c>
    </row>
    <row r="299" spans="1:30" x14ac:dyDescent="0.2">
      <c r="V299" s="8"/>
    </row>
    <row r="300" spans="1:30" x14ac:dyDescent="0.2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</row>
    <row r="301" spans="1:30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W301"/>
      <c r="X301"/>
      <c r="Y301"/>
      <c r="Z301"/>
      <c r="AA301"/>
      <c r="AB301"/>
      <c r="AC301"/>
      <c r="AD301"/>
    </row>
    <row r="302" spans="1:30" ht="45.75" thickBot="1" x14ac:dyDescent="0.3">
      <c r="A302" s="50" t="s">
        <v>73</v>
      </c>
      <c r="B302" s="2"/>
      <c r="C302" s="3">
        <v>1990</v>
      </c>
      <c r="D302" s="3">
        <v>1991</v>
      </c>
      <c r="E302" s="3">
        <v>1992</v>
      </c>
      <c r="F302" s="3">
        <v>1993</v>
      </c>
      <c r="G302" s="3">
        <v>1994</v>
      </c>
      <c r="H302" s="3">
        <v>1995</v>
      </c>
      <c r="I302" s="3">
        <v>1996</v>
      </c>
      <c r="J302" s="3">
        <v>1997</v>
      </c>
      <c r="K302" s="3">
        <v>1998</v>
      </c>
      <c r="L302" s="3">
        <v>1999</v>
      </c>
      <c r="M302" s="3">
        <v>2000</v>
      </c>
      <c r="N302" s="3">
        <v>2001</v>
      </c>
      <c r="O302" s="3">
        <v>2002</v>
      </c>
      <c r="P302" s="3">
        <v>2003</v>
      </c>
      <c r="Q302" s="3">
        <v>2004</v>
      </c>
      <c r="R302" s="3">
        <v>2005</v>
      </c>
      <c r="S302" s="3">
        <v>2006</v>
      </c>
      <c r="T302" s="3">
        <v>2007</v>
      </c>
      <c r="U302" s="3">
        <v>2008</v>
      </c>
      <c r="V302" s="3">
        <v>2009</v>
      </c>
      <c r="W302" s="3">
        <v>2010</v>
      </c>
      <c r="X302" s="3">
        <v>2011</v>
      </c>
      <c r="Y302" s="3">
        <v>2012</v>
      </c>
      <c r="Z302" s="3">
        <v>2013</v>
      </c>
      <c r="AA302" s="3">
        <v>2014</v>
      </c>
      <c r="AB302" s="3">
        <v>2015</v>
      </c>
      <c r="AC302" s="3">
        <v>2016</v>
      </c>
      <c r="AD302" s="3">
        <v>2017</v>
      </c>
    </row>
    <row r="303" spans="1:30" x14ac:dyDescent="0.2">
      <c r="A303" s="5" t="s">
        <v>1</v>
      </c>
      <c r="B303" s="6"/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</row>
    <row r="304" spans="1:30" x14ac:dyDescent="0.2">
      <c r="A304" s="9" t="s">
        <v>2</v>
      </c>
      <c r="B304" s="10"/>
      <c r="C304" s="11">
        <v>0</v>
      </c>
      <c r="D304" s="11">
        <v>0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0</v>
      </c>
      <c r="P304" s="11">
        <v>0</v>
      </c>
      <c r="Q304" s="11">
        <v>0</v>
      </c>
      <c r="R304" s="11">
        <v>0</v>
      </c>
      <c r="S304" s="11">
        <v>0</v>
      </c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11">
        <v>0</v>
      </c>
      <c r="AC304" s="11">
        <v>0</v>
      </c>
      <c r="AD304" s="11">
        <v>0</v>
      </c>
    </row>
    <row r="305" spans="1:30" x14ac:dyDescent="0.2">
      <c r="A305" s="12" t="s">
        <v>3</v>
      </c>
      <c r="B305" s="13"/>
      <c r="C305" s="14">
        <v>0</v>
      </c>
      <c r="D305" s="14">
        <v>0</v>
      </c>
      <c r="E305" s="14">
        <v>0</v>
      </c>
      <c r="F305" s="14">
        <v>0</v>
      </c>
      <c r="G305" s="14">
        <v>0</v>
      </c>
      <c r="H305" s="14">
        <v>0</v>
      </c>
      <c r="I305" s="14">
        <v>0</v>
      </c>
      <c r="J305" s="14">
        <v>0</v>
      </c>
      <c r="K305" s="14">
        <v>0</v>
      </c>
      <c r="L305" s="14">
        <v>0</v>
      </c>
      <c r="M305" s="14">
        <v>0</v>
      </c>
      <c r="N305" s="14">
        <v>0</v>
      </c>
      <c r="O305" s="14">
        <v>0</v>
      </c>
      <c r="P305" s="14">
        <v>0</v>
      </c>
      <c r="Q305" s="14">
        <v>0</v>
      </c>
      <c r="R305" s="14">
        <v>0</v>
      </c>
      <c r="S305" s="14">
        <v>0</v>
      </c>
      <c r="T305" s="14">
        <v>0</v>
      </c>
      <c r="U305" s="14">
        <v>0</v>
      </c>
      <c r="V305" s="14">
        <v>0</v>
      </c>
      <c r="W305" s="14">
        <v>0</v>
      </c>
      <c r="X305" s="14">
        <v>0</v>
      </c>
      <c r="Y305" s="14">
        <v>0</v>
      </c>
      <c r="Z305" s="14">
        <v>0</v>
      </c>
      <c r="AA305" s="14">
        <v>0</v>
      </c>
      <c r="AB305" s="14">
        <v>0</v>
      </c>
      <c r="AC305" s="14">
        <v>0</v>
      </c>
      <c r="AD305" s="14">
        <v>0</v>
      </c>
    </row>
    <row r="306" spans="1:30" x14ac:dyDescent="0.2">
      <c r="A306" s="12" t="s">
        <v>4</v>
      </c>
      <c r="B306" s="13"/>
      <c r="C306" s="14">
        <v>0</v>
      </c>
      <c r="D306" s="14">
        <v>0</v>
      </c>
      <c r="E306" s="14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14">
        <v>0</v>
      </c>
      <c r="Q306" s="14">
        <v>0</v>
      </c>
      <c r="R306" s="14">
        <v>0</v>
      </c>
      <c r="S306" s="14">
        <v>0</v>
      </c>
      <c r="T306" s="14">
        <v>0</v>
      </c>
      <c r="U306" s="14">
        <v>0</v>
      </c>
      <c r="V306" s="14">
        <v>0</v>
      </c>
      <c r="W306" s="14">
        <v>0</v>
      </c>
      <c r="X306" s="14">
        <v>0</v>
      </c>
      <c r="Y306" s="14">
        <v>0</v>
      </c>
      <c r="Z306" s="14">
        <v>0</v>
      </c>
      <c r="AA306" s="14">
        <v>0</v>
      </c>
      <c r="AB306" s="14">
        <v>0</v>
      </c>
      <c r="AC306" s="14">
        <v>0</v>
      </c>
      <c r="AD306" s="14">
        <v>0</v>
      </c>
    </row>
    <row r="307" spans="1:30" ht="13.5" thickBot="1" x14ac:dyDescent="0.25">
      <c r="A307" s="15" t="s">
        <v>5</v>
      </c>
      <c r="B307" s="16"/>
      <c r="C307" s="17">
        <v>0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0</v>
      </c>
      <c r="S307" s="17">
        <v>0</v>
      </c>
      <c r="T307" s="17">
        <v>0</v>
      </c>
      <c r="U307" s="17">
        <v>0</v>
      </c>
      <c r="V307" s="17">
        <v>0</v>
      </c>
      <c r="W307" s="17">
        <v>0</v>
      </c>
      <c r="X307" s="17">
        <v>0</v>
      </c>
      <c r="Y307" s="17">
        <v>0</v>
      </c>
      <c r="Z307" s="17">
        <v>0</v>
      </c>
      <c r="AA307" s="17">
        <v>0</v>
      </c>
      <c r="AB307" s="17">
        <v>0</v>
      </c>
      <c r="AC307" s="17">
        <v>0</v>
      </c>
      <c r="AD307" s="17">
        <v>0</v>
      </c>
    </row>
    <row r="308" spans="1:30" x14ac:dyDescent="0.2">
      <c r="A308" s="18" t="s">
        <v>6</v>
      </c>
      <c r="B308" s="19"/>
      <c r="C308" s="20">
        <v>0</v>
      </c>
      <c r="D308" s="20">
        <v>0</v>
      </c>
      <c r="E308" s="20">
        <v>0</v>
      </c>
      <c r="F308" s="20">
        <v>0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>
        <v>0</v>
      </c>
      <c r="O308" s="20">
        <v>0</v>
      </c>
      <c r="P308" s="20">
        <v>0</v>
      </c>
      <c r="Q308" s="20">
        <v>0</v>
      </c>
      <c r="R308" s="20">
        <v>0</v>
      </c>
      <c r="S308" s="20">
        <v>0</v>
      </c>
      <c r="T308" s="20">
        <v>0</v>
      </c>
      <c r="U308" s="20">
        <v>0</v>
      </c>
      <c r="V308" s="20">
        <v>0</v>
      </c>
      <c r="W308" s="20">
        <v>0</v>
      </c>
      <c r="X308" s="20">
        <v>0</v>
      </c>
      <c r="Y308" s="20">
        <v>0</v>
      </c>
      <c r="Z308" s="20">
        <v>0</v>
      </c>
      <c r="AA308" s="20">
        <v>0</v>
      </c>
      <c r="AB308" s="20">
        <v>0</v>
      </c>
      <c r="AC308" s="20">
        <v>0</v>
      </c>
      <c r="AD308" s="20">
        <v>0</v>
      </c>
    </row>
    <row r="309" spans="1:30" x14ac:dyDescent="0.2">
      <c r="A309" s="9" t="s">
        <v>7</v>
      </c>
      <c r="B309" s="10"/>
      <c r="C309" s="11">
        <v>0</v>
      </c>
      <c r="D309" s="11">
        <v>0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1">
        <v>0</v>
      </c>
      <c r="N309" s="11">
        <v>0</v>
      </c>
      <c r="O309" s="11">
        <v>0</v>
      </c>
      <c r="P309" s="11">
        <v>0</v>
      </c>
      <c r="Q309" s="11">
        <v>0</v>
      </c>
      <c r="R309" s="11">
        <v>0</v>
      </c>
      <c r="S309" s="11">
        <v>0</v>
      </c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11">
        <v>0</v>
      </c>
      <c r="AC309" s="11">
        <v>0</v>
      </c>
      <c r="AD309" s="11">
        <v>0</v>
      </c>
    </row>
    <row r="310" spans="1:30" x14ac:dyDescent="0.2">
      <c r="A310" s="9" t="s">
        <v>8</v>
      </c>
      <c r="B310" s="10"/>
      <c r="C310" s="11">
        <v>0</v>
      </c>
      <c r="D310" s="11">
        <v>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0</v>
      </c>
      <c r="P310" s="11">
        <v>0</v>
      </c>
      <c r="Q310" s="11">
        <v>0</v>
      </c>
      <c r="R310" s="11">
        <v>0</v>
      </c>
      <c r="S310" s="11">
        <v>0</v>
      </c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11">
        <v>0</v>
      </c>
      <c r="AC310" s="11">
        <v>0</v>
      </c>
      <c r="AD310" s="11">
        <v>0</v>
      </c>
    </row>
    <row r="311" spans="1:30" ht="13.5" thickBot="1" x14ac:dyDescent="0.25">
      <c r="A311" s="15" t="s">
        <v>9</v>
      </c>
      <c r="B311" s="16"/>
      <c r="C311" s="17">
        <v>0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  <c r="I311" s="17">
        <v>0</v>
      </c>
      <c r="J311" s="17">
        <v>0</v>
      </c>
      <c r="K311" s="17">
        <v>0</v>
      </c>
      <c r="L311" s="17">
        <v>0</v>
      </c>
      <c r="M311" s="17">
        <v>0</v>
      </c>
      <c r="N311" s="17">
        <v>0</v>
      </c>
      <c r="O311" s="17">
        <v>0</v>
      </c>
      <c r="P311" s="17">
        <v>0</v>
      </c>
      <c r="Q311" s="17">
        <v>0</v>
      </c>
      <c r="R311" s="17">
        <v>0</v>
      </c>
      <c r="S311" s="17">
        <v>0</v>
      </c>
      <c r="T311" s="17">
        <v>0</v>
      </c>
      <c r="U311" s="17">
        <v>0</v>
      </c>
      <c r="V311" s="17">
        <v>0</v>
      </c>
      <c r="W311" s="17">
        <v>0</v>
      </c>
      <c r="X311" s="17">
        <v>0</v>
      </c>
      <c r="Y311" s="17">
        <v>0</v>
      </c>
      <c r="Z311" s="17">
        <v>0</v>
      </c>
      <c r="AA311" s="17">
        <v>0</v>
      </c>
      <c r="AB311" s="17">
        <v>0</v>
      </c>
      <c r="AC311" s="17">
        <v>0</v>
      </c>
      <c r="AD311" s="17">
        <v>0</v>
      </c>
    </row>
    <row r="312" spans="1:30" x14ac:dyDescent="0.2">
      <c r="A312" s="5" t="s">
        <v>10</v>
      </c>
      <c r="B312" s="6"/>
      <c r="C312" s="7">
        <v>357.78034620848325</v>
      </c>
      <c r="D312" s="7">
        <v>346.79857493906223</v>
      </c>
      <c r="E312" s="7">
        <v>301.72140298036948</v>
      </c>
      <c r="F312" s="7">
        <v>447.90576902550322</v>
      </c>
      <c r="G312" s="7">
        <v>396.69614478633298</v>
      </c>
      <c r="H312" s="7">
        <v>384.99523445348819</v>
      </c>
      <c r="I312" s="7">
        <v>353.26031067640059</v>
      </c>
      <c r="J312" s="7">
        <v>427.31125203576681</v>
      </c>
      <c r="K312" s="7">
        <v>439.94222664235923</v>
      </c>
      <c r="L312" s="7">
        <v>520.93876507575624</v>
      </c>
      <c r="M312" s="7">
        <v>605.62116954804969</v>
      </c>
      <c r="N312" s="7">
        <v>732.25654491193893</v>
      </c>
      <c r="O312" s="7">
        <v>778.65025170893102</v>
      </c>
      <c r="P312" s="7">
        <v>760.04357417873598</v>
      </c>
      <c r="Q312" s="7">
        <v>720.40328831779118</v>
      </c>
      <c r="R312" s="7">
        <v>836.95264368858545</v>
      </c>
      <c r="S312" s="7">
        <v>963.90128167929549</v>
      </c>
      <c r="T312" s="7">
        <v>1021.2277224758109</v>
      </c>
      <c r="U312" s="7">
        <v>949.53043248681172</v>
      </c>
      <c r="V312" s="7">
        <v>749.51034081178921</v>
      </c>
      <c r="W312" s="7">
        <v>774.44104638741362</v>
      </c>
      <c r="X312" s="7">
        <v>693.85718699509266</v>
      </c>
      <c r="Y312" s="7">
        <v>582.60246881424291</v>
      </c>
      <c r="Z312" s="7">
        <v>672.5977610241564</v>
      </c>
      <c r="AA312" s="7">
        <v>745.64359638650626</v>
      </c>
      <c r="AB312" s="7">
        <v>843.79099132107331</v>
      </c>
      <c r="AC312" s="7">
        <v>865.58646276930801</v>
      </c>
      <c r="AD312" s="7">
        <v>1017.9049150487812</v>
      </c>
    </row>
    <row r="313" spans="1:30" x14ac:dyDescent="0.2">
      <c r="A313" s="9" t="s">
        <v>11</v>
      </c>
      <c r="B313" s="10"/>
      <c r="C313" s="11">
        <v>0</v>
      </c>
      <c r="D313" s="11">
        <v>0</v>
      </c>
      <c r="E313" s="11">
        <v>0</v>
      </c>
      <c r="F313" s="11">
        <v>0</v>
      </c>
      <c r="G313" s="11">
        <v>0</v>
      </c>
      <c r="H313" s="11">
        <v>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0</v>
      </c>
      <c r="O313" s="11">
        <v>0</v>
      </c>
      <c r="P313" s="11">
        <v>0</v>
      </c>
      <c r="Q313" s="11">
        <v>0</v>
      </c>
      <c r="R313" s="11">
        <v>0</v>
      </c>
      <c r="S313" s="11">
        <v>0</v>
      </c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11">
        <v>0</v>
      </c>
      <c r="AC313" s="11">
        <v>0</v>
      </c>
      <c r="AD313" s="11">
        <v>0</v>
      </c>
    </row>
    <row r="314" spans="1:30" x14ac:dyDescent="0.2">
      <c r="A314" s="22" t="s">
        <v>12</v>
      </c>
      <c r="B314" s="23"/>
      <c r="C314" s="24">
        <v>0</v>
      </c>
      <c r="D314" s="24">
        <v>0</v>
      </c>
      <c r="E314" s="24">
        <v>0</v>
      </c>
      <c r="F314" s="24">
        <v>0</v>
      </c>
      <c r="G314" s="24">
        <v>0</v>
      </c>
      <c r="H314" s="24">
        <v>0</v>
      </c>
      <c r="I314" s="24">
        <v>0</v>
      </c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0</v>
      </c>
      <c r="P314" s="24">
        <v>0</v>
      </c>
      <c r="Q314" s="24">
        <v>0</v>
      </c>
      <c r="R314" s="24">
        <v>0</v>
      </c>
      <c r="S314" s="24">
        <v>0</v>
      </c>
      <c r="T314" s="24">
        <v>0</v>
      </c>
      <c r="U314" s="24">
        <v>0</v>
      </c>
      <c r="V314" s="24">
        <v>0</v>
      </c>
      <c r="W314" s="24">
        <v>0</v>
      </c>
      <c r="X314" s="24">
        <v>0</v>
      </c>
      <c r="Y314" s="24">
        <v>0</v>
      </c>
      <c r="Z314" s="24">
        <v>0</v>
      </c>
      <c r="AA314" s="24">
        <v>0</v>
      </c>
      <c r="AB314" s="24">
        <v>0</v>
      </c>
      <c r="AC314" s="24">
        <v>0</v>
      </c>
      <c r="AD314" s="24">
        <v>0</v>
      </c>
    </row>
    <row r="315" spans="1:30" x14ac:dyDescent="0.2">
      <c r="A315" s="12" t="s">
        <v>13</v>
      </c>
      <c r="B315" s="13"/>
      <c r="C315" s="14">
        <v>0</v>
      </c>
      <c r="D315" s="14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>
        <v>0</v>
      </c>
      <c r="R315" s="14">
        <v>0</v>
      </c>
      <c r="S315" s="14">
        <v>0</v>
      </c>
      <c r="T315" s="14">
        <v>0</v>
      </c>
      <c r="U315" s="14">
        <v>0</v>
      </c>
      <c r="V315" s="14">
        <v>0</v>
      </c>
      <c r="W315" s="14">
        <v>0</v>
      </c>
      <c r="X315" s="14">
        <v>0</v>
      </c>
      <c r="Y315" s="14">
        <v>0</v>
      </c>
      <c r="Z315" s="14">
        <v>0</v>
      </c>
      <c r="AA315" s="14">
        <v>0</v>
      </c>
      <c r="AB315" s="14">
        <v>0</v>
      </c>
      <c r="AC315" s="14">
        <v>0</v>
      </c>
      <c r="AD315" s="14">
        <v>0</v>
      </c>
    </row>
    <row r="316" spans="1:30" x14ac:dyDescent="0.2">
      <c r="A316" s="9" t="s">
        <v>14</v>
      </c>
      <c r="B316" s="10"/>
      <c r="C316" s="11">
        <v>0</v>
      </c>
      <c r="D316" s="11">
        <v>0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0</v>
      </c>
      <c r="O316" s="11">
        <v>0</v>
      </c>
      <c r="P316" s="11">
        <v>0</v>
      </c>
      <c r="Q316" s="11">
        <v>0</v>
      </c>
      <c r="R316" s="11">
        <v>0</v>
      </c>
      <c r="S316" s="11">
        <v>0</v>
      </c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11">
        <v>0</v>
      </c>
      <c r="AC316" s="11">
        <v>0</v>
      </c>
      <c r="AD316" s="11">
        <v>0</v>
      </c>
    </row>
    <row r="317" spans="1:30" x14ac:dyDescent="0.2">
      <c r="A317" s="12" t="s">
        <v>15</v>
      </c>
      <c r="B317" s="13"/>
      <c r="C317" s="14">
        <v>357.78034620848325</v>
      </c>
      <c r="D317" s="14">
        <v>346.79857493906223</v>
      </c>
      <c r="E317" s="14">
        <v>301.72140298036948</v>
      </c>
      <c r="F317" s="14">
        <v>447.90576902550322</v>
      </c>
      <c r="G317" s="14">
        <v>396.69614478633298</v>
      </c>
      <c r="H317" s="14">
        <v>384.99523445348819</v>
      </c>
      <c r="I317" s="14">
        <v>353.26031067640059</v>
      </c>
      <c r="J317" s="14">
        <v>427.31125203576681</v>
      </c>
      <c r="K317" s="14">
        <v>439.94222664235923</v>
      </c>
      <c r="L317" s="14">
        <v>520.93876507575624</v>
      </c>
      <c r="M317" s="14">
        <v>605.62116954804969</v>
      </c>
      <c r="N317" s="14">
        <v>732.25654491193893</v>
      </c>
      <c r="O317" s="14">
        <v>778.65025170893102</v>
      </c>
      <c r="P317" s="14">
        <v>760.04357417873598</v>
      </c>
      <c r="Q317" s="14">
        <v>720.40328831779118</v>
      </c>
      <c r="R317" s="14">
        <v>836.95264368858545</v>
      </c>
      <c r="S317" s="14">
        <v>963.90128167929549</v>
      </c>
      <c r="T317" s="14">
        <v>1021.2277224758109</v>
      </c>
      <c r="U317" s="14">
        <v>949.53043248681172</v>
      </c>
      <c r="V317" s="14">
        <v>749.51034081178921</v>
      </c>
      <c r="W317" s="14">
        <v>774.44104638741362</v>
      </c>
      <c r="X317" s="14">
        <v>693.85718699509266</v>
      </c>
      <c r="Y317" s="14">
        <v>582.60246881424291</v>
      </c>
      <c r="Z317" s="14">
        <v>672.5977610241564</v>
      </c>
      <c r="AA317" s="14">
        <v>745.64359638650626</v>
      </c>
      <c r="AB317" s="14">
        <v>843.79099132107331</v>
      </c>
      <c r="AC317" s="14">
        <v>865.58646276930801</v>
      </c>
      <c r="AD317" s="14">
        <v>1017.9049150487812</v>
      </c>
    </row>
    <row r="318" spans="1:30" x14ac:dyDescent="0.2">
      <c r="A318" s="12" t="s">
        <v>16</v>
      </c>
      <c r="B318" s="13"/>
      <c r="C318" s="14">
        <v>0</v>
      </c>
      <c r="D318" s="14">
        <v>0</v>
      </c>
      <c r="E318" s="14">
        <v>0</v>
      </c>
      <c r="F318" s="14">
        <v>0</v>
      </c>
      <c r="G318" s="14">
        <v>0</v>
      </c>
      <c r="H318" s="14">
        <v>0</v>
      </c>
      <c r="I318" s="14">
        <v>0</v>
      </c>
      <c r="J318" s="14">
        <v>0</v>
      </c>
      <c r="K318" s="14">
        <v>0</v>
      </c>
      <c r="L318" s="14">
        <v>0</v>
      </c>
      <c r="M318" s="14">
        <v>0</v>
      </c>
      <c r="N318" s="14">
        <v>0</v>
      </c>
      <c r="O318" s="14">
        <v>0</v>
      </c>
      <c r="P318" s="14">
        <v>0</v>
      </c>
      <c r="Q318" s="14">
        <v>0</v>
      </c>
      <c r="R318" s="14">
        <v>0</v>
      </c>
      <c r="S318" s="14">
        <v>0</v>
      </c>
      <c r="T318" s="14">
        <v>0</v>
      </c>
      <c r="U318" s="14">
        <v>0</v>
      </c>
      <c r="V318" s="14">
        <v>0</v>
      </c>
      <c r="W318" s="14">
        <v>0</v>
      </c>
      <c r="X318" s="14">
        <v>0</v>
      </c>
      <c r="Y318" s="14">
        <v>0</v>
      </c>
      <c r="Z318" s="14">
        <v>0</v>
      </c>
      <c r="AA318" s="14">
        <v>0</v>
      </c>
      <c r="AB318" s="14">
        <v>0</v>
      </c>
      <c r="AC318" s="14">
        <v>0</v>
      </c>
      <c r="AD318" s="14">
        <v>0</v>
      </c>
    </row>
    <row r="319" spans="1:30" x14ac:dyDescent="0.2">
      <c r="A319" s="12" t="s">
        <v>17</v>
      </c>
      <c r="B319" s="13"/>
      <c r="C319" s="14">
        <v>0</v>
      </c>
      <c r="D319" s="14">
        <v>0</v>
      </c>
      <c r="E319" s="14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14">
        <v>0</v>
      </c>
      <c r="Q319" s="14">
        <v>0</v>
      </c>
      <c r="R319" s="14">
        <v>0</v>
      </c>
      <c r="S319" s="14">
        <v>0</v>
      </c>
      <c r="T319" s="14">
        <v>0</v>
      </c>
      <c r="U319" s="14">
        <v>0</v>
      </c>
      <c r="V319" s="14">
        <v>0</v>
      </c>
      <c r="W319" s="14">
        <v>0</v>
      </c>
      <c r="X319" s="14">
        <v>0</v>
      </c>
      <c r="Y319" s="14">
        <v>0</v>
      </c>
      <c r="Z319" s="14">
        <v>0</v>
      </c>
      <c r="AA319" s="14">
        <v>0</v>
      </c>
      <c r="AB319" s="14">
        <v>0</v>
      </c>
      <c r="AC319" s="14">
        <v>0</v>
      </c>
      <c r="AD319" s="14">
        <v>0</v>
      </c>
    </row>
    <row r="320" spans="1:30" x14ac:dyDescent="0.2">
      <c r="A320" s="12" t="s">
        <v>18</v>
      </c>
      <c r="B320" s="13"/>
      <c r="C320" s="14">
        <v>0</v>
      </c>
      <c r="D320" s="14">
        <v>0</v>
      </c>
      <c r="E320" s="14">
        <v>0</v>
      </c>
      <c r="F320" s="14">
        <v>0</v>
      </c>
      <c r="G320" s="14">
        <v>0</v>
      </c>
      <c r="H320" s="14">
        <v>0</v>
      </c>
      <c r="I320" s="14">
        <v>0</v>
      </c>
      <c r="J320" s="14">
        <v>0</v>
      </c>
      <c r="K320" s="14">
        <v>0</v>
      </c>
      <c r="L320" s="14">
        <v>0</v>
      </c>
      <c r="M320" s="14">
        <v>0</v>
      </c>
      <c r="N320" s="14">
        <v>0</v>
      </c>
      <c r="O320" s="14">
        <v>0</v>
      </c>
      <c r="P320" s="14">
        <v>0</v>
      </c>
      <c r="Q320" s="14">
        <v>0</v>
      </c>
      <c r="R320" s="14">
        <v>0</v>
      </c>
      <c r="S320" s="14">
        <v>0</v>
      </c>
      <c r="T320" s="14">
        <v>0</v>
      </c>
      <c r="U320" s="14">
        <v>0</v>
      </c>
      <c r="V320" s="14">
        <v>0</v>
      </c>
      <c r="W320" s="14">
        <v>0</v>
      </c>
      <c r="X320" s="14">
        <v>0</v>
      </c>
      <c r="Y320" s="14">
        <v>0</v>
      </c>
      <c r="Z320" s="14">
        <v>0</v>
      </c>
      <c r="AA320" s="14">
        <v>0</v>
      </c>
      <c r="AB320" s="14">
        <v>0</v>
      </c>
      <c r="AC320" s="14">
        <v>0</v>
      </c>
      <c r="AD320" s="14">
        <v>0</v>
      </c>
    </row>
    <row r="321" spans="1:30" x14ac:dyDescent="0.2">
      <c r="A321" s="22" t="s">
        <v>19</v>
      </c>
      <c r="B321" s="23"/>
      <c r="C321" s="24">
        <v>0</v>
      </c>
      <c r="D321" s="24">
        <v>0</v>
      </c>
      <c r="E321" s="24">
        <v>0</v>
      </c>
      <c r="F321" s="24">
        <v>0</v>
      </c>
      <c r="G321" s="24">
        <v>0</v>
      </c>
      <c r="H321" s="24">
        <v>0</v>
      </c>
      <c r="I321" s="24">
        <v>0</v>
      </c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0</v>
      </c>
      <c r="P321" s="24">
        <v>0</v>
      </c>
      <c r="Q321" s="24">
        <v>0</v>
      </c>
      <c r="R321" s="24">
        <v>0</v>
      </c>
      <c r="S321" s="24">
        <v>0</v>
      </c>
      <c r="T321" s="24">
        <v>0</v>
      </c>
      <c r="U321" s="24">
        <v>0</v>
      </c>
      <c r="V321" s="24">
        <v>0</v>
      </c>
      <c r="W321" s="24">
        <v>0</v>
      </c>
      <c r="X321" s="24">
        <v>0</v>
      </c>
      <c r="Y321" s="24">
        <v>0</v>
      </c>
      <c r="Z321" s="24">
        <v>0</v>
      </c>
      <c r="AA321" s="24">
        <v>0</v>
      </c>
      <c r="AB321" s="24">
        <v>0</v>
      </c>
      <c r="AC321" s="24">
        <v>0</v>
      </c>
      <c r="AD321" s="24">
        <v>0</v>
      </c>
    </row>
    <row r="322" spans="1:30" x14ac:dyDescent="0.2">
      <c r="A322" s="12" t="s">
        <v>20</v>
      </c>
      <c r="B322" s="13"/>
      <c r="C322" s="26">
        <v>0</v>
      </c>
      <c r="D322" s="26">
        <v>0</v>
      </c>
      <c r="E322" s="26">
        <v>0</v>
      </c>
      <c r="F322" s="26">
        <v>0</v>
      </c>
      <c r="G322" s="26">
        <v>0</v>
      </c>
      <c r="H322" s="26">
        <v>0</v>
      </c>
      <c r="I322" s="26">
        <v>0</v>
      </c>
      <c r="J322" s="26">
        <v>0</v>
      </c>
      <c r="K322" s="26">
        <v>0</v>
      </c>
      <c r="L322" s="26">
        <v>0</v>
      </c>
      <c r="M322" s="26">
        <v>0</v>
      </c>
      <c r="N322" s="26">
        <v>0</v>
      </c>
      <c r="O322" s="26">
        <v>0</v>
      </c>
      <c r="P322" s="26">
        <v>0</v>
      </c>
      <c r="Q322" s="26">
        <v>0</v>
      </c>
      <c r="R322" s="26">
        <v>0</v>
      </c>
      <c r="S322" s="26">
        <v>0</v>
      </c>
      <c r="T322" s="26">
        <v>0</v>
      </c>
      <c r="U322" s="26">
        <v>0</v>
      </c>
      <c r="V322" s="26">
        <v>0</v>
      </c>
      <c r="W322" s="26">
        <v>0</v>
      </c>
      <c r="X322" s="26">
        <v>0</v>
      </c>
      <c r="Y322" s="26">
        <v>0</v>
      </c>
      <c r="Z322" s="26">
        <v>0</v>
      </c>
      <c r="AA322" s="26">
        <v>0</v>
      </c>
      <c r="AB322" s="26">
        <v>0</v>
      </c>
      <c r="AC322" s="26">
        <v>0</v>
      </c>
      <c r="AD322" s="26">
        <v>0</v>
      </c>
    </row>
    <row r="323" spans="1:30" x14ac:dyDescent="0.2">
      <c r="A323" s="9" t="s">
        <v>21</v>
      </c>
      <c r="B323" s="10"/>
      <c r="C323" s="11">
        <v>0</v>
      </c>
      <c r="D323" s="11">
        <v>0</v>
      </c>
      <c r="E323" s="11">
        <v>0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11">
        <v>0</v>
      </c>
      <c r="AC323" s="11">
        <v>0</v>
      </c>
      <c r="AD323" s="11">
        <v>0</v>
      </c>
    </row>
    <row r="324" spans="1:30" x14ac:dyDescent="0.2">
      <c r="A324" s="27" t="s">
        <v>22</v>
      </c>
      <c r="B324" s="28"/>
      <c r="C324" s="29">
        <v>0</v>
      </c>
      <c r="D324" s="29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  <c r="P324" s="29">
        <v>0</v>
      </c>
      <c r="Q324" s="29">
        <v>0</v>
      </c>
      <c r="R324" s="29">
        <v>0</v>
      </c>
      <c r="S324" s="29">
        <v>0</v>
      </c>
      <c r="T324" s="29">
        <v>0</v>
      </c>
      <c r="U324" s="29">
        <v>0</v>
      </c>
      <c r="V324" s="29">
        <v>0</v>
      </c>
      <c r="W324" s="29">
        <v>0</v>
      </c>
      <c r="X324" s="29">
        <v>0</v>
      </c>
      <c r="Y324" s="29">
        <v>0</v>
      </c>
      <c r="Z324" s="29">
        <v>0</v>
      </c>
      <c r="AA324" s="29">
        <v>0</v>
      </c>
      <c r="AB324" s="29">
        <v>0</v>
      </c>
      <c r="AC324" s="29">
        <v>0</v>
      </c>
      <c r="AD324" s="29">
        <v>0</v>
      </c>
    </row>
    <row r="325" spans="1:30" ht="13.5" thickBot="1" x14ac:dyDescent="0.25">
      <c r="A325" s="15" t="s">
        <v>23</v>
      </c>
      <c r="B325" s="16"/>
      <c r="C325" s="17">
        <v>0</v>
      </c>
      <c r="D325" s="17">
        <v>0</v>
      </c>
      <c r="E325" s="17">
        <v>0</v>
      </c>
      <c r="F325" s="17">
        <v>0</v>
      </c>
      <c r="G325" s="17">
        <v>0</v>
      </c>
      <c r="H325" s="17">
        <v>0</v>
      </c>
      <c r="I325" s="17">
        <v>0</v>
      </c>
      <c r="J325" s="17">
        <v>0</v>
      </c>
      <c r="K325" s="17">
        <v>0</v>
      </c>
      <c r="L325" s="17">
        <v>0</v>
      </c>
      <c r="M325" s="17">
        <v>0</v>
      </c>
      <c r="N325" s="17">
        <v>0</v>
      </c>
      <c r="O325" s="17">
        <v>0</v>
      </c>
      <c r="P325" s="17">
        <v>0</v>
      </c>
      <c r="Q325" s="17">
        <v>0</v>
      </c>
      <c r="R325" s="17">
        <v>0</v>
      </c>
      <c r="S325" s="17">
        <v>0</v>
      </c>
      <c r="T325" s="17">
        <v>0</v>
      </c>
      <c r="U325" s="17">
        <v>0</v>
      </c>
      <c r="V325" s="17">
        <v>0</v>
      </c>
      <c r="W325" s="17">
        <v>0</v>
      </c>
      <c r="X325" s="17">
        <v>0</v>
      </c>
      <c r="Y325" s="17">
        <v>0</v>
      </c>
      <c r="Z325" s="17">
        <v>0</v>
      </c>
      <c r="AA325" s="17">
        <v>0</v>
      </c>
      <c r="AB325" s="17">
        <v>0</v>
      </c>
      <c r="AC325" s="17">
        <v>0</v>
      </c>
      <c r="AD325" s="17">
        <v>0</v>
      </c>
    </row>
    <row r="326" spans="1:30" ht="13.5" thickBot="1" x14ac:dyDescent="0.25">
      <c r="A326" s="30" t="s">
        <v>24</v>
      </c>
      <c r="B326" s="31"/>
      <c r="C326" s="32">
        <v>0</v>
      </c>
      <c r="D326" s="32">
        <v>0</v>
      </c>
      <c r="E326" s="32">
        <v>0</v>
      </c>
      <c r="F326" s="32">
        <v>0</v>
      </c>
      <c r="G326" s="32">
        <v>0</v>
      </c>
      <c r="H326" s="32">
        <v>0</v>
      </c>
      <c r="I326" s="32">
        <v>0</v>
      </c>
      <c r="J326" s="32">
        <v>0</v>
      </c>
      <c r="K326" s="32">
        <v>0</v>
      </c>
      <c r="L326" s="32">
        <v>0</v>
      </c>
      <c r="M326" s="32">
        <v>0</v>
      </c>
      <c r="N326" s="32">
        <v>0</v>
      </c>
      <c r="O326" s="32">
        <v>0</v>
      </c>
      <c r="P326" s="32">
        <v>0</v>
      </c>
      <c r="Q326" s="32">
        <v>0</v>
      </c>
      <c r="R326" s="32">
        <v>0</v>
      </c>
      <c r="S326" s="32">
        <v>0</v>
      </c>
      <c r="T326" s="32">
        <v>0</v>
      </c>
      <c r="U326" s="32">
        <v>0</v>
      </c>
      <c r="V326" s="32">
        <v>0</v>
      </c>
      <c r="W326" s="32">
        <v>0</v>
      </c>
      <c r="X326" s="32">
        <v>0</v>
      </c>
      <c r="Y326" s="32">
        <v>0</v>
      </c>
      <c r="Z326" s="32">
        <v>0</v>
      </c>
      <c r="AA326" s="32">
        <v>0</v>
      </c>
      <c r="AB326" s="32">
        <v>0</v>
      </c>
      <c r="AC326" s="32">
        <v>0</v>
      </c>
      <c r="AD326" s="32">
        <v>0</v>
      </c>
    </row>
    <row r="327" spans="1:30" x14ac:dyDescent="0.2">
      <c r="A327" s="5" t="s">
        <v>25</v>
      </c>
      <c r="B327" s="6"/>
      <c r="C327" s="7">
        <v>0</v>
      </c>
      <c r="D327" s="7">
        <v>0</v>
      </c>
      <c r="E327" s="7">
        <v>0</v>
      </c>
      <c r="F327" s="7">
        <v>0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  <c r="P327" s="7">
        <v>0</v>
      </c>
      <c r="Q327" s="7">
        <v>0</v>
      </c>
      <c r="R327" s="7">
        <v>0</v>
      </c>
      <c r="S327" s="7">
        <v>0</v>
      </c>
      <c r="T327" s="7">
        <v>0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7">
        <v>0</v>
      </c>
      <c r="AA327" s="7">
        <v>0</v>
      </c>
      <c r="AB327" s="7">
        <v>0</v>
      </c>
      <c r="AC327" s="7">
        <v>0</v>
      </c>
      <c r="AD327" s="7">
        <v>0</v>
      </c>
    </row>
    <row r="328" spans="1:30" x14ac:dyDescent="0.2">
      <c r="A328" s="27" t="s">
        <v>26</v>
      </c>
      <c r="B328" s="28"/>
      <c r="C328" s="29">
        <v>0</v>
      </c>
      <c r="D328" s="29">
        <v>0</v>
      </c>
      <c r="E328" s="29">
        <v>0</v>
      </c>
      <c r="F328" s="29">
        <v>0</v>
      </c>
      <c r="G328" s="29">
        <v>0</v>
      </c>
      <c r="H328" s="29">
        <v>0</v>
      </c>
      <c r="I328" s="29">
        <v>0</v>
      </c>
      <c r="J328" s="29">
        <v>0</v>
      </c>
      <c r="K328" s="29">
        <v>0</v>
      </c>
      <c r="L328" s="29">
        <v>0</v>
      </c>
      <c r="M328" s="29">
        <v>0</v>
      </c>
      <c r="N328" s="29">
        <v>0</v>
      </c>
      <c r="O328" s="29">
        <v>0</v>
      </c>
      <c r="P328" s="29">
        <v>0</v>
      </c>
      <c r="Q328" s="29">
        <v>0</v>
      </c>
      <c r="R328" s="29">
        <v>0</v>
      </c>
      <c r="S328" s="29">
        <v>0</v>
      </c>
      <c r="T328" s="29">
        <v>0</v>
      </c>
      <c r="U328" s="29">
        <v>0</v>
      </c>
      <c r="V328" s="29">
        <v>0</v>
      </c>
      <c r="W328" s="29">
        <v>0</v>
      </c>
      <c r="X328" s="29">
        <v>0</v>
      </c>
      <c r="Y328" s="29">
        <v>0</v>
      </c>
      <c r="Z328" s="29">
        <v>0</v>
      </c>
      <c r="AA328" s="29">
        <v>0</v>
      </c>
      <c r="AB328" s="29">
        <v>0</v>
      </c>
      <c r="AC328" s="29">
        <v>0</v>
      </c>
      <c r="AD328" s="29">
        <v>0</v>
      </c>
    </row>
    <row r="329" spans="1:30" x14ac:dyDescent="0.2">
      <c r="A329" s="12" t="s">
        <v>27</v>
      </c>
      <c r="B329" s="33"/>
      <c r="C329" s="14">
        <v>0</v>
      </c>
      <c r="D329" s="14">
        <v>0</v>
      </c>
      <c r="E329" s="14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14">
        <v>0</v>
      </c>
      <c r="Q329" s="14">
        <v>0</v>
      </c>
      <c r="R329" s="14">
        <v>0</v>
      </c>
      <c r="S329" s="14">
        <v>0</v>
      </c>
      <c r="T329" s="14">
        <v>0</v>
      </c>
      <c r="U329" s="14">
        <v>0</v>
      </c>
      <c r="V329" s="14">
        <v>0</v>
      </c>
      <c r="W329" s="14">
        <v>0</v>
      </c>
      <c r="X329" s="14">
        <v>0</v>
      </c>
      <c r="Y329" s="14">
        <v>0</v>
      </c>
      <c r="Z329" s="14">
        <v>0</v>
      </c>
      <c r="AA329" s="14">
        <v>0</v>
      </c>
      <c r="AB329" s="14">
        <v>0</v>
      </c>
      <c r="AC329" s="14">
        <v>0</v>
      </c>
      <c r="AD329" s="14">
        <v>0</v>
      </c>
    </row>
    <row r="330" spans="1:30" x14ac:dyDescent="0.2">
      <c r="A330" s="12" t="s">
        <v>28</v>
      </c>
      <c r="B330" s="13"/>
      <c r="C330" s="14">
        <v>0</v>
      </c>
      <c r="D330" s="14">
        <v>0</v>
      </c>
      <c r="E330" s="14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14">
        <v>0</v>
      </c>
      <c r="Q330" s="14">
        <v>0</v>
      </c>
      <c r="R330" s="14">
        <v>0</v>
      </c>
      <c r="S330" s="14">
        <v>0</v>
      </c>
      <c r="T330" s="14">
        <v>0</v>
      </c>
      <c r="U330" s="14">
        <v>0</v>
      </c>
      <c r="V330" s="14">
        <v>0</v>
      </c>
      <c r="W330" s="14">
        <v>0</v>
      </c>
      <c r="X330" s="14">
        <v>0</v>
      </c>
      <c r="Y330" s="14">
        <v>0</v>
      </c>
      <c r="Z330" s="14">
        <v>0</v>
      </c>
      <c r="AA330" s="14">
        <v>0</v>
      </c>
      <c r="AB330" s="14">
        <v>0</v>
      </c>
      <c r="AC330" s="14">
        <v>0</v>
      </c>
      <c r="AD330" s="14">
        <v>0</v>
      </c>
    </row>
    <row r="331" spans="1:30" x14ac:dyDescent="0.2">
      <c r="A331" s="12" t="s">
        <v>29</v>
      </c>
      <c r="B331" s="13"/>
      <c r="C331" s="14">
        <v>0</v>
      </c>
      <c r="D331" s="14">
        <v>0</v>
      </c>
      <c r="E331" s="14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14">
        <v>0</v>
      </c>
      <c r="Q331" s="14">
        <v>0</v>
      </c>
      <c r="R331" s="14">
        <v>0</v>
      </c>
      <c r="S331" s="14">
        <v>0</v>
      </c>
      <c r="T331" s="14">
        <v>0</v>
      </c>
      <c r="U331" s="14">
        <v>0</v>
      </c>
      <c r="V331" s="14">
        <v>0</v>
      </c>
      <c r="W331" s="14">
        <v>0</v>
      </c>
      <c r="X331" s="14">
        <v>0</v>
      </c>
      <c r="Y331" s="14">
        <v>0</v>
      </c>
      <c r="Z331" s="14">
        <v>0</v>
      </c>
      <c r="AA331" s="14">
        <v>0</v>
      </c>
      <c r="AB331" s="14">
        <v>0</v>
      </c>
      <c r="AC331" s="14">
        <v>0</v>
      </c>
      <c r="AD331" s="14">
        <v>0</v>
      </c>
    </row>
    <row r="332" spans="1:30" x14ac:dyDescent="0.2">
      <c r="A332" s="35" t="s">
        <v>30</v>
      </c>
      <c r="B332" s="36"/>
      <c r="C332" s="37">
        <v>0</v>
      </c>
      <c r="D332" s="37">
        <v>0</v>
      </c>
      <c r="E332" s="37">
        <v>0</v>
      </c>
      <c r="F332" s="37">
        <v>0</v>
      </c>
      <c r="G332" s="37">
        <v>0</v>
      </c>
      <c r="H332" s="37">
        <v>0</v>
      </c>
      <c r="I332" s="37">
        <v>0</v>
      </c>
      <c r="J332" s="37">
        <v>0</v>
      </c>
      <c r="K332" s="37">
        <v>0</v>
      </c>
      <c r="L332" s="37">
        <v>0</v>
      </c>
      <c r="M332" s="37">
        <v>0</v>
      </c>
      <c r="N332" s="37">
        <v>0</v>
      </c>
      <c r="O332" s="37">
        <v>0</v>
      </c>
      <c r="P332" s="37">
        <v>0</v>
      </c>
      <c r="Q332" s="37">
        <v>0</v>
      </c>
      <c r="R332" s="37">
        <v>0</v>
      </c>
      <c r="S332" s="37">
        <v>0</v>
      </c>
      <c r="T332" s="37">
        <v>0</v>
      </c>
      <c r="U332" s="37">
        <v>0</v>
      </c>
      <c r="V332" s="37">
        <v>0</v>
      </c>
      <c r="W332" s="37">
        <v>0</v>
      </c>
      <c r="X332" s="37">
        <v>0</v>
      </c>
      <c r="Y332" s="37">
        <v>0</v>
      </c>
      <c r="Z332" s="37">
        <v>0</v>
      </c>
      <c r="AA332" s="37">
        <v>0</v>
      </c>
      <c r="AB332" s="37">
        <v>0</v>
      </c>
      <c r="AC332" s="37">
        <v>0</v>
      </c>
      <c r="AD332" s="37">
        <v>0</v>
      </c>
    </row>
    <row r="333" spans="1:30" x14ac:dyDescent="0.2">
      <c r="A333" s="38" t="s">
        <v>31</v>
      </c>
      <c r="B333" s="39"/>
      <c r="C333" s="40">
        <v>0</v>
      </c>
      <c r="D333" s="40">
        <v>0</v>
      </c>
      <c r="E333" s="40">
        <v>0</v>
      </c>
      <c r="F333" s="40">
        <v>0</v>
      </c>
      <c r="G333" s="40">
        <v>0</v>
      </c>
      <c r="H333" s="40">
        <v>0</v>
      </c>
      <c r="I333" s="40">
        <v>0</v>
      </c>
      <c r="J333" s="40">
        <v>0</v>
      </c>
      <c r="K333" s="40">
        <v>0</v>
      </c>
      <c r="L333" s="40">
        <v>0</v>
      </c>
      <c r="M333" s="40">
        <v>0</v>
      </c>
      <c r="N333" s="40">
        <v>0</v>
      </c>
      <c r="O333" s="40">
        <v>0</v>
      </c>
      <c r="P333" s="40">
        <v>0</v>
      </c>
      <c r="Q333" s="40">
        <v>0</v>
      </c>
      <c r="R333" s="40">
        <v>0</v>
      </c>
      <c r="S333" s="40">
        <v>0</v>
      </c>
      <c r="T333" s="40">
        <v>0</v>
      </c>
      <c r="U333" s="40">
        <v>0</v>
      </c>
      <c r="V333" s="40">
        <v>0</v>
      </c>
      <c r="W333" s="40">
        <v>0</v>
      </c>
      <c r="X333" s="40">
        <v>0</v>
      </c>
      <c r="Y333" s="40">
        <v>0</v>
      </c>
      <c r="Z333" s="40">
        <v>0</v>
      </c>
      <c r="AA333" s="40">
        <v>0</v>
      </c>
      <c r="AB333" s="40">
        <v>0</v>
      </c>
      <c r="AC333" s="40">
        <v>0</v>
      </c>
      <c r="AD333" s="40">
        <v>0</v>
      </c>
    </row>
    <row r="334" spans="1:30" x14ac:dyDescent="0.2">
      <c r="A334" s="38" t="s">
        <v>32</v>
      </c>
      <c r="B334" s="39"/>
      <c r="C334" s="40">
        <v>0</v>
      </c>
      <c r="D334" s="40">
        <v>0</v>
      </c>
      <c r="E334" s="40">
        <v>0</v>
      </c>
      <c r="F334" s="40">
        <v>0</v>
      </c>
      <c r="G334" s="40">
        <v>0</v>
      </c>
      <c r="H334" s="40">
        <v>0</v>
      </c>
      <c r="I334" s="40">
        <v>0</v>
      </c>
      <c r="J334" s="40">
        <v>0</v>
      </c>
      <c r="K334" s="40">
        <v>0</v>
      </c>
      <c r="L334" s="40">
        <v>0</v>
      </c>
      <c r="M334" s="40">
        <v>0</v>
      </c>
      <c r="N334" s="40">
        <v>0</v>
      </c>
      <c r="O334" s="40">
        <v>0</v>
      </c>
      <c r="P334" s="40">
        <v>0</v>
      </c>
      <c r="Q334" s="40">
        <v>0</v>
      </c>
      <c r="R334" s="40">
        <v>0</v>
      </c>
      <c r="S334" s="40">
        <v>0</v>
      </c>
      <c r="T334" s="40">
        <v>0</v>
      </c>
      <c r="U334" s="40">
        <v>0</v>
      </c>
      <c r="V334" s="40">
        <v>0</v>
      </c>
      <c r="W334" s="40">
        <v>0</v>
      </c>
      <c r="X334" s="40">
        <v>0</v>
      </c>
      <c r="Y334" s="40">
        <v>0</v>
      </c>
      <c r="Z334" s="40">
        <v>0</v>
      </c>
      <c r="AA334" s="40">
        <v>0</v>
      </c>
      <c r="AB334" s="40">
        <v>0</v>
      </c>
      <c r="AC334" s="40">
        <v>0</v>
      </c>
      <c r="AD334" s="40">
        <v>0</v>
      </c>
    </row>
    <row r="335" spans="1:30" ht="13.5" thickBot="1" x14ac:dyDescent="0.25">
      <c r="A335" s="41" t="s">
        <v>33</v>
      </c>
      <c r="B335" s="42"/>
      <c r="C335" s="43">
        <v>0</v>
      </c>
      <c r="D335" s="43">
        <v>0</v>
      </c>
      <c r="E335" s="43">
        <v>0</v>
      </c>
      <c r="F335" s="43">
        <v>0</v>
      </c>
      <c r="G335" s="43">
        <v>0</v>
      </c>
      <c r="H335" s="43">
        <v>0</v>
      </c>
      <c r="I335" s="43">
        <v>0</v>
      </c>
      <c r="J335" s="43">
        <v>0</v>
      </c>
      <c r="K335" s="43">
        <v>0</v>
      </c>
      <c r="L335" s="43">
        <v>0</v>
      </c>
      <c r="M335" s="43">
        <v>0</v>
      </c>
      <c r="N335" s="43">
        <v>0</v>
      </c>
      <c r="O335" s="43">
        <v>0</v>
      </c>
      <c r="P335" s="43">
        <v>0</v>
      </c>
      <c r="Q335" s="43">
        <v>0</v>
      </c>
      <c r="R335" s="43">
        <v>0</v>
      </c>
      <c r="S335" s="43">
        <v>0</v>
      </c>
      <c r="T335" s="43">
        <v>0</v>
      </c>
      <c r="U335" s="43">
        <v>0</v>
      </c>
      <c r="V335" s="43">
        <v>0</v>
      </c>
      <c r="W335" s="43">
        <v>0</v>
      </c>
      <c r="X335" s="43">
        <v>0</v>
      </c>
      <c r="Y335" s="43">
        <v>0</v>
      </c>
      <c r="Z335" s="43">
        <v>0</v>
      </c>
      <c r="AA335" s="43">
        <v>0</v>
      </c>
      <c r="AB335" s="43">
        <v>0</v>
      </c>
      <c r="AC335" s="43">
        <v>0</v>
      </c>
      <c r="AD335" s="43">
        <v>0</v>
      </c>
    </row>
    <row r="336" spans="1:30" ht="13.5" thickBot="1" x14ac:dyDescent="0.25">
      <c r="A336" s="44" t="s">
        <v>34</v>
      </c>
      <c r="B336" s="45"/>
      <c r="C336" s="46">
        <v>0</v>
      </c>
      <c r="D336" s="46">
        <v>0</v>
      </c>
      <c r="E336" s="46">
        <v>0</v>
      </c>
      <c r="F336" s="46">
        <v>0</v>
      </c>
      <c r="G336" s="46">
        <v>0</v>
      </c>
      <c r="H336" s="46">
        <v>0</v>
      </c>
      <c r="I336" s="46">
        <v>0</v>
      </c>
      <c r="J336" s="46">
        <v>0</v>
      </c>
      <c r="K336" s="46">
        <v>0</v>
      </c>
      <c r="L336" s="46">
        <v>0</v>
      </c>
      <c r="M336" s="46">
        <v>0</v>
      </c>
      <c r="N336" s="46">
        <v>0</v>
      </c>
      <c r="O336" s="46">
        <v>0</v>
      </c>
      <c r="P336" s="46">
        <v>0</v>
      </c>
      <c r="Q336" s="46">
        <v>0</v>
      </c>
      <c r="R336" s="46">
        <v>0</v>
      </c>
      <c r="S336" s="46">
        <v>0</v>
      </c>
      <c r="T336" s="46">
        <v>0</v>
      </c>
      <c r="U336" s="46">
        <v>0</v>
      </c>
      <c r="V336" s="46">
        <v>0</v>
      </c>
      <c r="W336" s="46">
        <v>0</v>
      </c>
      <c r="X336" s="46">
        <v>0</v>
      </c>
      <c r="Y336" s="46">
        <v>0</v>
      </c>
      <c r="Z336" s="46">
        <v>0</v>
      </c>
      <c r="AA336" s="46">
        <v>0</v>
      </c>
      <c r="AB336" s="46">
        <v>0</v>
      </c>
      <c r="AC336" s="46">
        <v>0</v>
      </c>
      <c r="AD336" s="46">
        <v>0</v>
      </c>
    </row>
    <row r="337" spans="1:30" ht="13.5" thickBot="1" x14ac:dyDescent="0.25">
      <c r="A337" s="44" t="s">
        <v>35</v>
      </c>
      <c r="B337" s="45"/>
      <c r="C337" s="46">
        <v>0</v>
      </c>
      <c r="D337" s="46">
        <v>0</v>
      </c>
      <c r="E337" s="46">
        <v>0</v>
      </c>
      <c r="F337" s="46">
        <v>0</v>
      </c>
      <c r="G337" s="46">
        <v>0</v>
      </c>
      <c r="H337" s="46">
        <v>0</v>
      </c>
      <c r="I337" s="46">
        <v>0</v>
      </c>
      <c r="J337" s="46">
        <v>0</v>
      </c>
      <c r="K337" s="46">
        <v>0</v>
      </c>
      <c r="L337" s="46">
        <v>0</v>
      </c>
      <c r="M337" s="46">
        <v>0</v>
      </c>
      <c r="N337" s="46">
        <v>0</v>
      </c>
      <c r="O337" s="46">
        <v>0</v>
      </c>
      <c r="P337" s="46">
        <v>0</v>
      </c>
      <c r="Q337" s="46">
        <v>0</v>
      </c>
      <c r="R337" s="46">
        <v>0</v>
      </c>
      <c r="S337" s="46">
        <v>0</v>
      </c>
      <c r="T337" s="46">
        <v>0</v>
      </c>
      <c r="U337" s="46">
        <v>0</v>
      </c>
      <c r="V337" s="46">
        <v>0</v>
      </c>
      <c r="W337" s="46">
        <v>0</v>
      </c>
      <c r="X337" s="46">
        <v>0</v>
      </c>
      <c r="Y337" s="46">
        <v>0</v>
      </c>
      <c r="Z337" s="46">
        <v>0</v>
      </c>
      <c r="AA337" s="46">
        <v>0</v>
      </c>
      <c r="AB337" s="46">
        <v>0</v>
      </c>
      <c r="AC337" s="46">
        <v>0</v>
      </c>
      <c r="AD337" s="46">
        <v>0</v>
      </c>
    </row>
    <row r="338" spans="1:30" ht="13.5" thickBot="1" x14ac:dyDescent="0.25">
      <c r="A338" s="44" t="s">
        <v>36</v>
      </c>
      <c r="B338" s="45"/>
      <c r="C338" s="47">
        <v>0</v>
      </c>
      <c r="D338" s="47">
        <v>0</v>
      </c>
      <c r="E338" s="47">
        <v>0</v>
      </c>
      <c r="F338" s="47">
        <v>0</v>
      </c>
      <c r="G338" s="47">
        <v>0</v>
      </c>
      <c r="H338" s="47">
        <v>0</v>
      </c>
      <c r="I338" s="47">
        <v>0</v>
      </c>
      <c r="J338" s="47">
        <v>0</v>
      </c>
      <c r="K338" s="47">
        <v>0</v>
      </c>
      <c r="L338" s="47">
        <v>0</v>
      </c>
      <c r="M338" s="47">
        <v>0</v>
      </c>
      <c r="N338" s="47">
        <v>0</v>
      </c>
      <c r="O338" s="47">
        <v>0</v>
      </c>
      <c r="P338" s="47">
        <v>0</v>
      </c>
      <c r="Q338" s="47">
        <v>0</v>
      </c>
      <c r="R338" s="47">
        <v>0</v>
      </c>
      <c r="S338" s="47">
        <v>0</v>
      </c>
      <c r="T338" s="47">
        <v>0</v>
      </c>
      <c r="U338" s="47">
        <v>0</v>
      </c>
      <c r="V338" s="47">
        <v>0</v>
      </c>
      <c r="W338" s="47">
        <v>0</v>
      </c>
      <c r="X338" s="47">
        <v>0</v>
      </c>
      <c r="Y338" s="47">
        <v>0</v>
      </c>
      <c r="Z338" s="47">
        <v>0</v>
      </c>
      <c r="AA338" s="47">
        <v>0</v>
      </c>
      <c r="AB338" s="47">
        <v>0</v>
      </c>
      <c r="AC338" s="47">
        <v>0</v>
      </c>
      <c r="AD338" s="47">
        <v>0</v>
      </c>
    </row>
    <row r="339" spans="1:30" x14ac:dyDescent="0.2">
      <c r="A339" s="35"/>
      <c r="B339" s="36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ht="13.5" thickBot="1" x14ac:dyDescent="0.25">
      <c r="A340" s="38"/>
      <c r="B340" s="39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ht="13.5" thickBot="1" x14ac:dyDescent="0.25">
      <c r="A341" s="44" t="s">
        <v>39</v>
      </c>
      <c r="B341" s="45"/>
      <c r="C341" s="47">
        <f t="shared" ref="C341:AA341" si="11">C303+C308+C312+C326+C327+C336+C337+C338</f>
        <v>357.78034620848325</v>
      </c>
      <c r="D341" s="47">
        <f t="shared" si="11"/>
        <v>346.79857493906223</v>
      </c>
      <c r="E341" s="47">
        <f t="shared" si="11"/>
        <v>301.72140298036948</v>
      </c>
      <c r="F341" s="47">
        <f t="shared" si="11"/>
        <v>447.90576902550322</v>
      </c>
      <c r="G341" s="47">
        <f t="shared" si="11"/>
        <v>396.69614478633298</v>
      </c>
      <c r="H341" s="47">
        <f t="shared" si="11"/>
        <v>384.99523445348819</v>
      </c>
      <c r="I341" s="47">
        <f t="shared" si="11"/>
        <v>353.26031067640059</v>
      </c>
      <c r="J341" s="47">
        <f t="shared" si="11"/>
        <v>427.31125203576681</v>
      </c>
      <c r="K341" s="47">
        <f t="shared" si="11"/>
        <v>439.94222664235923</v>
      </c>
      <c r="L341" s="47">
        <f t="shared" si="11"/>
        <v>520.93876507575624</v>
      </c>
      <c r="M341" s="47">
        <f t="shared" si="11"/>
        <v>605.62116954804969</v>
      </c>
      <c r="N341" s="47">
        <f t="shared" si="11"/>
        <v>732.25654491193893</v>
      </c>
      <c r="O341" s="47">
        <f t="shared" si="11"/>
        <v>778.65025170893102</v>
      </c>
      <c r="P341" s="47">
        <f t="shared" si="11"/>
        <v>760.04357417873598</v>
      </c>
      <c r="Q341" s="47">
        <f t="shared" si="11"/>
        <v>720.40328831779118</v>
      </c>
      <c r="R341" s="47">
        <f t="shared" si="11"/>
        <v>836.95264368858545</v>
      </c>
      <c r="S341" s="47">
        <f t="shared" si="11"/>
        <v>963.90128167929549</v>
      </c>
      <c r="T341" s="47">
        <f t="shared" si="11"/>
        <v>1021.2277224758109</v>
      </c>
      <c r="U341" s="47">
        <f t="shared" si="11"/>
        <v>949.53043248681172</v>
      </c>
      <c r="V341" s="47">
        <f t="shared" si="11"/>
        <v>749.51034081178921</v>
      </c>
      <c r="W341" s="47">
        <f t="shared" si="11"/>
        <v>774.44104638741362</v>
      </c>
      <c r="X341" s="47">
        <f t="shared" si="11"/>
        <v>693.85718699509266</v>
      </c>
      <c r="Y341" s="47">
        <f t="shared" si="11"/>
        <v>582.60246881424291</v>
      </c>
      <c r="Z341" s="47">
        <f t="shared" si="11"/>
        <v>672.5977610241564</v>
      </c>
      <c r="AA341" s="47">
        <f t="shared" si="11"/>
        <v>745.64359638650626</v>
      </c>
      <c r="AB341" s="47">
        <f>AB303+AB308+AB312+AB326+AB327+AB336+AB337+AB338</f>
        <v>843.79099132107331</v>
      </c>
      <c r="AC341" s="47">
        <f>AC303+AC308+AC312+AC326+AC327+AC336+AC337+AC338</f>
        <v>865.58646276930801</v>
      </c>
      <c r="AD341" s="47">
        <f>AD303+AD308+AD312+AD326+AD327+AD336+AD337+AD338</f>
        <v>1017.9049150487812</v>
      </c>
    </row>
    <row r="342" spans="1:30" x14ac:dyDescent="0.2">
      <c r="V342" s="8"/>
    </row>
    <row r="343" spans="1:30" x14ac:dyDescent="0.2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</row>
    <row r="344" spans="1:30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W344"/>
      <c r="X344"/>
      <c r="Y344"/>
      <c r="Z344"/>
      <c r="AA344"/>
      <c r="AB344"/>
      <c r="AC344"/>
      <c r="AD344"/>
    </row>
    <row r="345" spans="1:30" ht="30.75" thickBot="1" x14ac:dyDescent="0.3">
      <c r="A345" s="50" t="s">
        <v>74</v>
      </c>
      <c r="B345" s="2"/>
      <c r="C345" s="3">
        <v>1990</v>
      </c>
      <c r="D345" s="3">
        <v>1991</v>
      </c>
      <c r="E345" s="3">
        <v>1992</v>
      </c>
      <c r="F345" s="3">
        <v>1993</v>
      </c>
      <c r="G345" s="3">
        <v>1994</v>
      </c>
      <c r="H345" s="3">
        <v>1995</v>
      </c>
      <c r="I345" s="3">
        <v>1996</v>
      </c>
      <c r="J345" s="3">
        <v>1997</v>
      </c>
      <c r="K345" s="3">
        <v>1998</v>
      </c>
      <c r="L345" s="3">
        <v>1999</v>
      </c>
      <c r="M345" s="3">
        <v>2000</v>
      </c>
      <c r="N345" s="3">
        <v>2001</v>
      </c>
      <c r="O345" s="3">
        <v>2002</v>
      </c>
      <c r="P345" s="3">
        <v>2003</v>
      </c>
      <c r="Q345" s="3">
        <v>2004</v>
      </c>
      <c r="R345" s="3">
        <v>2005</v>
      </c>
      <c r="S345" s="3">
        <v>2006</v>
      </c>
      <c r="T345" s="3">
        <v>2007</v>
      </c>
      <c r="U345" s="3">
        <v>2008</v>
      </c>
      <c r="V345" s="3">
        <v>2009</v>
      </c>
      <c r="W345" s="3">
        <v>2010</v>
      </c>
      <c r="X345" s="3">
        <v>2011</v>
      </c>
      <c r="Y345" s="3">
        <v>2012</v>
      </c>
      <c r="Z345" s="3">
        <v>2013</v>
      </c>
      <c r="AA345" s="3">
        <v>2014</v>
      </c>
      <c r="AB345" s="3">
        <v>2015</v>
      </c>
      <c r="AC345" s="3">
        <v>2016</v>
      </c>
      <c r="AD345" s="3">
        <v>2017</v>
      </c>
    </row>
    <row r="346" spans="1:30" x14ac:dyDescent="0.2">
      <c r="A346" s="5" t="s">
        <v>1</v>
      </c>
      <c r="B346" s="6"/>
      <c r="C346" s="7">
        <v>0</v>
      </c>
      <c r="D346" s="7">
        <v>0</v>
      </c>
      <c r="E346" s="7">
        <v>0</v>
      </c>
      <c r="F346" s="7">
        <v>0</v>
      </c>
      <c r="G346" s="7">
        <v>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7">
        <v>0</v>
      </c>
      <c r="N346" s="7">
        <v>0</v>
      </c>
      <c r="O346" s="7">
        <v>0</v>
      </c>
      <c r="P346" s="7">
        <v>0</v>
      </c>
      <c r="Q346" s="7">
        <v>0</v>
      </c>
      <c r="R346" s="7">
        <v>0</v>
      </c>
      <c r="S346" s="7">
        <v>0</v>
      </c>
      <c r="T346" s="7">
        <v>0</v>
      </c>
      <c r="U346" s="7">
        <v>0</v>
      </c>
      <c r="V346" s="7">
        <v>0</v>
      </c>
      <c r="W346" s="7">
        <v>0</v>
      </c>
      <c r="X346" s="7">
        <v>0</v>
      </c>
      <c r="Y346" s="7">
        <v>0</v>
      </c>
      <c r="Z346" s="7">
        <v>0</v>
      </c>
      <c r="AA346" s="7">
        <v>0</v>
      </c>
      <c r="AB346" s="7">
        <v>0</v>
      </c>
      <c r="AC346" s="7">
        <v>0</v>
      </c>
      <c r="AD346" s="7">
        <v>0</v>
      </c>
    </row>
    <row r="347" spans="1:30" x14ac:dyDescent="0.2">
      <c r="A347" s="9" t="s">
        <v>2</v>
      </c>
      <c r="B347" s="10"/>
      <c r="C347" s="11">
        <v>0</v>
      </c>
      <c r="D347" s="11">
        <v>0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0</v>
      </c>
      <c r="Z347" s="11">
        <v>0</v>
      </c>
      <c r="AA347" s="11">
        <v>0</v>
      </c>
      <c r="AB347" s="11">
        <v>0</v>
      </c>
      <c r="AC347" s="11">
        <v>0</v>
      </c>
      <c r="AD347" s="11">
        <v>0</v>
      </c>
    </row>
    <row r="348" spans="1:30" x14ac:dyDescent="0.2">
      <c r="A348" s="12" t="s">
        <v>3</v>
      </c>
      <c r="B348" s="13"/>
      <c r="C348" s="14">
        <v>0</v>
      </c>
      <c r="D348" s="14">
        <v>0</v>
      </c>
      <c r="E348" s="14">
        <v>0</v>
      </c>
      <c r="F348" s="14">
        <v>0</v>
      </c>
      <c r="G348" s="14">
        <v>0</v>
      </c>
      <c r="H348" s="14">
        <v>0</v>
      </c>
      <c r="I348" s="14">
        <v>0</v>
      </c>
      <c r="J348" s="14">
        <v>0</v>
      </c>
      <c r="K348" s="14">
        <v>0</v>
      </c>
      <c r="L348" s="14">
        <v>0</v>
      </c>
      <c r="M348" s="14">
        <v>0</v>
      </c>
      <c r="N348" s="14">
        <v>0</v>
      </c>
      <c r="O348" s="14">
        <v>0</v>
      </c>
      <c r="P348" s="14">
        <v>0</v>
      </c>
      <c r="Q348" s="14">
        <v>0</v>
      </c>
      <c r="R348" s="14">
        <v>0</v>
      </c>
      <c r="S348" s="14">
        <v>0</v>
      </c>
      <c r="T348" s="14">
        <v>0</v>
      </c>
      <c r="U348" s="14">
        <v>0</v>
      </c>
      <c r="V348" s="14">
        <v>0</v>
      </c>
      <c r="W348" s="14">
        <v>0</v>
      </c>
      <c r="X348" s="14">
        <v>0</v>
      </c>
      <c r="Y348" s="14">
        <v>0</v>
      </c>
      <c r="Z348" s="14">
        <v>0</v>
      </c>
      <c r="AA348" s="14">
        <v>0</v>
      </c>
      <c r="AB348" s="14">
        <v>0</v>
      </c>
      <c r="AC348" s="14">
        <v>0</v>
      </c>
      <c r="AD348" s="14">
        <v>0</v>
      </c>
    </row>
    <row r="349" spans="1:30" x14ac:dyDescent="0.2">
      <c r="A349" s="12" t="s">
        <v>4</v>
      </c>
      <c r="B349" s="13"/>
      <c r="C349" s="14">
        <v>0</v>
      </c>
      <c r="D349" s="14">
        <v>0</v>
      </c>
      <c r="E349" s="14">
        <v>0</v>
      </c>
      <c r="F349" s="14">
        <v>0</v>
      </c>
      <c r="G349" s="14">
        <v>0</v>
      </c>
      <c r="H349" s="14">
        <v>0</v>
      </c>
      <c r="I349" s="14">
        <v>0</v>
      </c>
      <c r="J349" s="14">
        <v>0</v>
      </c>
      <c r="K349" s="14">
        <v>0</v>
      </c>
      <c r="L349" s="14">
        <v>0</v>
      </c>
      <c r="M349" s="14">
        <v>0</v>
      </c>
      <c r="N349" s="14">
        <v>0</v>
      </c>
      <c r="O349" s="14">
        <v>0</v>
      </c>
      <c r="P349" s="14">
        <v>0</v>
      </c>
      <c r="Q349" s="14">
        <v>0</v>
      </c>
      <c r="R349" s="14">
        <v>0</v>
      </c>
      <c r="S349" s="14">
        <v>0</v>
      </c>
      <c r="T349" s="14">
        <v>0</v>
      </c>
      <c r="U349" s="14">
        <v>0</v>
      </c>
      <c r="V349" s="14">
        <v>0</v>
      </c>
      <c r="W349" s="14">
        <v>0</v>
      </c>
      <c r="X349" s="14">
        <v>0</v>
      </c>
      <c r="Y349" s="14">
        <v>0</v>
      </c>
      <c r="Z349" s="14">
        <v>0</v>
      </c>
      <c r="AA349" s="14">
        <v>0</v>
      </c>
      <c r="AB349" s="14">
        <v>0</v>
      </c>
      <c r="AC349" s="14">
        <v>0</v>
      </c>
      <c r="AD349" s="14">
        <v>0</v>
      </c>
    </row>
    <row r="350" spans="1:30" ht="13.5" thickBot="1" x14ac:dyDescent="0.25">
      <c r="A350" s="15" t="s">
        <v>5</v>
      </c>
      <c r="B350" s="16"/>
      <c r="C350" s="17">
        <v>0</v>
      </c>
      <c r="D350" s="17">
        <v>0</v>
      </c>
      <c r="E350" s="17">
        <v>0</v>
      </c>
      <c r="F350" s="17">
        <v>0</v>
      </c>
      <c r="G350" s="17">
        <v>0</v>
      </c>
      <c r="H350" s="17">
        <v>0</v>
      </c>
      <c r="I350" s="17">
        <v>0</v>
      </c>
      <c r="J350" s="17">
        <v>0</v>
      </c>
      <c r="K350" s="17">
        <v>0</v>
      </c>
      <c r="L350" s="17">
        <v>0</v>
      </c>
      <c r="M350" s="17">
        <v>0</v>
      </c>
      <c r="N350" s="17">
        <v>0</v>
      </c>
      <c r="O350" s="17">
        <v>0</v>
      </c>
      <c r="P350" s="17">
        <v>0</v>
      </c>
      <c r="Q350" s="17">
        <v>0</v>
      </c>
      <c r="R350" s="17">
        <v>0</v>
      </c>
      <c r="S350" s="17">
        <v>0</v>
      </c>
      <c r="T350" s="17">
        <v>0</v>
      </c>
      <c r="U350" s="17">
        <v>0</v>
      </c>
      <c r="V350" s="17">
        <v>0</v>
      </c>
      <c r="W350" s="17">
        <v>0</v>
      </c>
      <c r="X350" s="17">
        <v>0</v>
      </c>
      <c r="Y350" s="17">
        <v>0</v>
      </c>
      <c r="Z350" s="17">
        <v>0</v>
      </c>
      <c r="AA350" s="17">
        <v>0</v>
      </c>
      <c r="AB350" s="17">
        <v>0</v>
      </c>
      <c r="AC350" s="17">
        <v>0</v>
      </c>
      <c r="AD350" s="17">
        <v>0</v>
      </c>
    </row>
    <row r="351" spans="1:30" x14ac:dyDescent="0.2">
      <c r="A351" s="18" t="s">
        <v>6</v>
      </c>
      <c r="B351" s="19"/>
      <c r="C351" s="20">
        <v>0</v>
      </c>
      <c r="D351" s="20">
        <v>0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  <c r="N351" s="20">
        <v>0</v>
      </c>
      <c r="O351" s="20">
        <v>0</v>
      </c>
      <c r="P351" s="20">
        <v>0</v>
      </c>
      <c r="Q351" s="20">
        <v>0</v>
      </c>
      <c r="R351" s="20">
        <v>0</v>
      </c>
      <c r="S351" s="20">
        <v>0</v>
      </c>
      <c r="T351" s="20">
        <v>0</v>
      </c>
      <c r="U351" s="20">
        <v>0</v>
      </c>
      <c r="V351" s="20">
        <v>0</v>
      </c>
      <c r="W351" s="20">
        <v>0</v>
      </c>
      <c r="X351" s="20">
        <v>0</v>
      </c>
      <c r="Y351" s="20">
        <v>0</v>
      </c>
      <c r="Z351" s="20">
        <v>0</v>
      </c>
      <c r="AA351" s="20">
        <v>0</v>
      </c>
      <c r="AB351" s="20">
        <v>0</v>
      </c>
      <c r="AC351" s="20">
        <v>0</v>
      </c>
      <c r="AD351" s="20">
        <v>0</v>
      </c>
    </row>
    <row r="352" spans="1:30" x14ac:dyDescent="0.2">
      <c r="A352" s="9" t="s">
        <v>7</v>
      </c>
      <c r="B352" s="10"/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  <c r="Q352" s="11">
        <v>0</v>
      </c>
      <c r="R352" s="11">
        <v>0</v>
      </c>
      <c r="S352" s="11">
        <v>0</v>
      </c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11">
        <v>0</v>
      </c>
      <c r="AC352" s="11">
        <v>0</v>
      </c>
      <c r="AD352" s="11">
        <v>0</v>
      </c>
    </row>
    <row r="353" spans="1:30" x14ac:dyDescent="0.2">
      <c r="A353" s="9" t="s">
        <v>8</v>
      </c>
      <c r="B353" s="10"/>
      <c r="C353" s="11">
        <v>0</v>
      </c>
      <c r="D353" s="11">
        <v>0</v>
      </c>
      <c r="E353" s="11">
        <v>0</v>
      </c>
      <c r="F353" s="11">
        <v>0</v>
      </c>
      <c r="G353" s="11">
        <v>0</v>
      </c>
      <c r="H353" s="11">
        <v>0</v>
      </c>
      <c r="I353" s="11">
        <v>0</v>
      </c>
      <c r="J353" s="11">
        <v>0</v>
      </c>
      <c r="K353" s="11">
        <v>0</v>
      </c>
      <c r="L353" s="11">
        <v>0</v>
      </c>
      <c r="M353" s="11">
        <v>0</v>
      </c>
      <c r="N353" s="11">
        <v>0</v>
      </c>
      <c r="O353" s="11">
        <v>0</v>
      </c>
      <c r="P353" s="11">
        <v>0</v>
      </c>
      <c r="Q353" s="11">
        <v>0</v>
      </c>
      <c r="R353" s="11">
        <v>0</v>
      </c>
      <c r="S353" s="11">
        <v>0</v>
      </c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11">
        <v>0</v>
      </c>
      <c r="AC353" s="11">
        <v>0</v>
      </c>
      <c r="AD353" s="11">
        <v>0</v>
      </c>
    </row>
    <row r="354" spans="1:30" ht="13.5" thickBot="1" x14ac:dyDescent="0.25">
      <c r="A354" s="15" t="s">
        <v>9</v>
      </c>
      <c r="B354" s="16"/>
      <c r="C354" s="17">
        <v>0</v>
      </c>
      <c r="D354" s="17">
        <v>0</v>
      </c>
      <c r="E354" s="17">
        <v>0</v>
      </c>
      <c r="F354" s="17">
        <v>0</v>
      </c>
      <c r="G354" s="17">
        <v>0</v>
      </c>
      <c r="H354" s="17">
        <v>0</v>
      </c>
      <c r="I354" s="17">
        <v>0</v>
      </c>
      <c r="J354" s="17">
        <v>0</v>
      </c>
      <c r="K354" s="17">
        <v>0</v>
      </c>
      <c r="L354" s="17">
        <v>0</v>
      </c>
      <c r="M354" s="17">
        <v>0</v>
      </c>
      <c r="N354" s="17">
        <v>0</v>
      </c>
      <c r="O354" s="17">
        <v>0</v>
      </c>
      <c r="P354" s="17">
        <v>0</v>
      </c>
      <c r="Q354" s="17">
        <v>0</v>
      </c>
      <c r="R354" s="17">
        <v>0</v>
      </c>
      <c r="S354" s="17">
        <v>0</v>
      </c>
      <c r="T354" s="17">
        <v>0</v>
      </c>
      <c r="U354" s="17">
        <v>0</v>
      </c>
      <c r="V354" s="17">
        <v>0</v>
      </c>
      <c r="W354" s="17">
        <v>0</v>
      </c>
      <c r="X354" s="17">
        <v>0</v>
      </c>
      <c r="Y354" s="17">
        <v>0</v>
      </c>
      <c r="Z354" s="17">
        <v>0</v>
      </c>
      <c r="AA354" s="17">
        <v>0</v>
      </c>
      <c r="AB354" s="17">
        <v>0</v>
      </c>
      <c r="AC354" s="17">
        <v>0</v>
      </c>
      <c r="AD354" s="17">
        <v>0</v>
      </c>
    </row>
    <row r="355" spans="1:30" x14ac:dyDescent="0.2">
      <c r="A355" s="5" t="s">
        <v>10</v>
      </c>
      <c r="B355" s="6"/>
      <c r="C355" s="7">
        <v>0</v>
      </c>
      <c r="D355" s="7">
        <v>0</v>
      </c>
      <c r="E355" s="7">
        <v>0</v>
      </c>
      <c r="F355" s="7">
        <v>0</v>
      </c>
      <c r="G355" s="7">
        <v>5.7880828177569557</v>
      </c>
      <c r="H355" s="7">
        <v>14.518968726737713</v>
      </c>
      <c r="I355" s="7">
        <v>6.6714795000000002</v>
      </c>
      <c r="J355" s="7">
        <v>163.53532729533123</v>
      </c>
      <c r="K355" s="7">
        <v>352.18223383742185</v>
      </c>
      <c r="L355" s="7">
        <v>521.22512662454096</v>
      </c>
      <c r="M355" s="7">
        <v>717.70137029058378</v>
      </c>
      <c r="N355" s="7">
        <v>658.57828234201372</v>
      </c>
      <c r="O355" s="7">
        <v>692.90045053428685</v>
      </c>
      <c r="P355" s="7">
        <v>610.1653758016015</v>
      </c>
      <c r="Q355" s="7">
        <v>573.6171873144549</v>
      </c>
      <c r="R355" s="7">
        <v>387.16069043301485</v>
      </c>
      <c r="S355" s="7">
        <v>407.04672150324313</v>
      </c>
      <c r="T355" s="7">
        <v>517.89659014060157</v>
      </c>
      <c r="U355" s="7">
        <v>249.8542221086208</v>
      </c>
      <c r="V355" s="7">
        <v>207.02670642002158</v>
      </c>
      <c r="W355" s="7">
        <v>222.30100467928895</v>
      </c>
      <c r="X355" s="7">
        <v>222.81045900493692</v>
      </c>
      <c r="Y355" s="7">
        <v>222.00147552615118</v>
      </c>
      <c r="Z355" s="7">
        <v>203.47223010204794</v>
      </c>
      <c r="AA355" s="7">
        <v>283.63682968828624</v>
      </c>
      <c r="AB355" s="7">
        <v>455.89848794332249</v>
      </c>
      <c r="AC355" s="7">
        <v>372.48368662991334</v>
      </c>
      <c r="AD355" s="7">
        <v>155.20893268628805</v>
      </c>
    </row>
    <row r="356" spans="1:30" x14ac:dyDescent="0.2">
      <c r="A356" s="9" t="s">
        <v>11</v>
      </c>
      <c r="B356" s="10"/>
      <c r="C356" s="11">
        <v>0</v>
      </c>
      <c r="D356" s="11">
        <v>0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0</v>
      </c>
      <c r="L356" s="11">
        <v>0</v>
      </c>
      <c r="M356" s="11">
        <v>0</v>
      </c>
      <c r="N356" s="11">
        <v>0</v>
      </c>
      <c r="O356" s="11">
        <v>0</v>
      </c>
      <c r="P356" s="11">
        <v>0</v>
      </c>
      <c r="Q356" s="11">
        <v>0</v>
      </c>
      <c r="R356" s="11">
        <v>0</v>
      </c>
      <c r="S356" s="11">
        <v>0</v>
      </c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11">
        <v>0</v>
      </c>
      <c r="AC356" s="11">
        <v>0</v>
      </c>
      <c r="AD356" s="11">
        <v>0</v>
      </c>
    </row>
    <row r="357" spans="1:30" x14ac:dyDescent="0.2">
      <c r="A357" s="22" t="s">
        <v>12</v>
      </c>
      <c r="B357" s="23"/>
      <c r="C357" s="24">
        <v>0</v>
      </c>
      <c r="D357" s="24">
        <v>0</v>
      </c>
      <c r="E357" s="24">
        <v>0</v>
      </c>
      <c r="F357" s="24">
        <v>0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4">
        <v>0</v>
      </c>
      <c r="Q357" s="24">
        <v>0</v>
      </c>
      <c r="R357" s="24">
        <v>0</v>
      </c>
      <c r="S357" s="24">
        <v>0</v>
      </c>
      <c r="T357" s="24">
        <v>0</v>
      </c>
      <c r="U357" s="24">
        <v>0</v>
      </c>
      <c r="V357" s="24">
        <v>0</v>
      </c>
      <c r="W357" s="24">
        <v>0</v>
      </c>
      <c r="X357" s="24">
        <v>0</v>
      </c>
      <c r="Y357" s="24">
        <v>0</v>
      </c>
      <c r="Z357" s="24">
        <v>0</v>
      </c>
      <c r="AA357" s="24">
        <v>0</v>
      </c>
      <c r="AB357" s="24">
        <v>0</v>
      </c>
      <c r="AC357" s="24">
        <v>0</v>
      </c>
      <c r="AD357" s="24">
        <v>0</v>
      </c>
    </row>
    <row r="358" spans="1:30" x14ac:dyDescent="0.2">
      <c r="A358" s="12" t="s">
        <v>13</v>
      </c>
      <c r="B358" s="13"/>
      <c r="C358" s="14">
        <v>0</v>
      </c>
      <c r="D358" s="14">
        <v>0</v>
      </c>
      <c r="E358" s="14">
        <v>0</v>
      </c>
      <c r="F358" s="14">
        <v>0</v>
      </c>
      <c r="G358" s="14">
        <v>0</v>
      </c>
      <c r="H358" s="14">
        <v>0</v>
      </c>
      <c r="I358" s="14">
        <v>6.6714795000000002</v>
      </c>
      <c r="J358" s="14">
        <v>62.944162499999997</v>
      </c>
      <c r="K358" s="14">
        <v>106.95944099999998</v>
      </c>
      <c r="L358" s="14">
        <v>180.10683599999999</v>
      </c>
      <c r="M358" s="14">
        <v>221.33426399999996</v>
      </c>
      <c r="N358" s="14">
        <v>199.37407049999999</v>
      </c>
      <c r="O358" s="14">
        <v>179.60586000000001</v>
      </c>
      <c r="P358" s="14">
        <v>176.00743800000001</v>
      </c>
      <c r="Q358" s="14">
        <v>167.52449999999996</v>
      </c>
      <c r="R358" s="14">
        <v>72.101638326503902</v>
      </c>
      <c r="S358" s="14">
        <v>71.655275298169741</v>
      </c>
      <c r="T358" s="14">
        <v>83.221560945063501</v>
      </c>
      <c r="U358" s="14">
        <v>34.806168618886602</v>
      </c>
      <c r="V358" s="14">
        <v>3.4007173072162038</v>
      </c>
      <c r="W358" s="14">
        <v>13.783072219716855</v>
      </c>
      <c r="X358" s="14">
        <v>10.595260249956324</v>
      </c>
      <c r="Y358" s="14">
        <v>6.7521534285384526</v>
      </c>
      <c r="Z358" s="14">
        <v>1.8123552612385272</v>
      </c>
      <c r="AA358" s="14">
        <v>10.555433500379042</v>
      </c>
      <c r="AB358" s="14">
        <v>25.293886795802386</v>
      </c>
      <c r="AC358" s="14">
        <v>9.5449365030349771</v>
      </c>
      <c r="AD358" s="14">
        <v>0</v>
      </c>
    </row>
    <row r="359" spans="1:30" x14ac:dyDescent="0.2">
      <c r="A359" s="9" t="s">
        <v>14</v>
      </c>
      <c r="B359" s="10"/>
      <c r="C359" s="11">
        <v>0</v>
      </c>
      <c r="D359" s="11">
        <v>0</v>
      </c>
      <c r="E359" s="11">
        <v>0</v>
      </c>
      <c r="F359" s="11">
        <v>0</v>
      </c>
      <c r="G359" s="11">
        <v>0</v>
      </c>
      <c r="H359" s="11">
        <v>0</v>
      </c>
      <c r="I359" s="11">
        <v>0</v>
      </c>
      <c r="J359" s="11">
        <v>0</v>
      </c>
      <c r="K359" s="11">
        <v>0</v>
      </c>
      <c r="L359" s="11">
        <v>0</v>
      </c>
      <c r="M359" s="11">
        <v>0</v>
      </c>
      <c r="N359" s="11">
        <v>0</v>
      </c>
      <c r="O359" s="11">
        <v>0</v>
      </c>
      <c r="P359" s="11">
        <v>0</v>
      </c>
      <c r="Q359" s="11">
        <v>0</v>
      </c>
      <c r="R359" s="11">
        <v>0</v>
      </c>
      <c r="S359" s="11">
        <v>0</v>
      </c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11">
        <v>0</v>
      </c>
      <c r="AC359" s="11">
        <v>0</v>
      </c>
      <c r="AD359" s="11">
        <v>0</v>
      </c>
    </row>
    <row r="360" spans="1:30" x14ac:dyDescent="0.2">
      <c r="A360" s="12" t="s">
        <v>15</v>
      </c>
      <c r="B360" s="13"/>
      <c r="C360" s="14">
        <v>0</v>
      </c>
      <c r="D360" s="14">
        <v>0</v>
      </c>
      <c r="E360" s="14">
        <v>0</v>
      </c>
      <c r="F360" s="14">
        <v>0</v>
      </c>
      <c r="G360" s="14">
        <v>0</v>
      </c>
      <c r="H360" s="14">
        <v>0</v>
      </c>
      <c r="I360" s="14">
        <v>0</v>
      </c>
      <c r="J360" s="14">
        <v>0</v>
      </c>
      <c r="K360" s="14">
        <v>0</v>
      </c>
      <c r="L360" s="14">
        <v>0</v>
      </c>
      <c r="M360" s="14">
        <v>0</v>
      </c>
      <c r="N360" s="14">
        <v>0</v>
      </c>
      <c r="O360" s="14">
        <v>0</v>
      </c>
      <c r="P360" s="14">
        <v>0</v>
      </c>
      <c r="Q360" s="14">
        <v>0</v>
      </c>
      <c r="R360" s="14">
        <v>0</v>
      </c>
      <c r="S360" s="14">
        <v>0</v>
      </c>
      <c r="T360" s="14">
        <v>0</v>
      </c>
      <c r="U360" s="14">
        <v>0</v>
      </c>
      <c r="V360" s="14">
        <v>0</v>
      </c>
      <c r="W360" s="14">
        <v>0</v>
      </c>
      <c r="X360" s="14">
        <v>0</v>
      </c>
      <c r="Y360" s="14">
        <v>0</v>
      </c>
      <c r="Z360" s="14">
        <v>0</v>
      </c>
      <c r="AA360" s="14">
        <v>0</v>
      </c>
      <c r="AB360" s="14">
        <v>0</v>
      </c>
      <c r="AC360" s="14">
        <v>0</v>
      </c>
      <c r="AD360" s="14">
        <v>0</v>
      </c>
    </row>
    <row r="361" spans="1:30" x14ac:dyDescent="0.2">
      <c r="A361" s="12" t="s">
        <v>16</v>
      </c>
      <c r="B361" s="13"/>
      <c r="C361" s="14">
        <v>0</v>
      </c>
      <c r="D361" s="14">
        <v>0</v>
      </c>
      <c r="E361" s="14">
        <v>0</v>
      </c>
      <c r="F361" s="14">
        <v>0</v>
      </c>
      <c r="G361" s="14">
        <v>0</v>
      </c>
      <c r="H361" s="14">
        <v>0</v>
      </c>
      <c r="I361" s="14">
        <v>0</v>
      </c>
      <c r="J361" s="14">
        <v>0</v>
      </c>
      <c r="K361" s="14">
        <v>0</v>
      </c>
      <c r="L361" s="14">
        <v>0</v>
      </c>
      <c r="M361" s="14">
        <v>0</v>
      </c>
      <c r="N361" s="14">
        <v>0</v>
      </c>
      <c r="O361" s="14">
        <v>0</v>
      </c>
      <c r="P361" s="14">
        <v>0</v>
      </c>
      <c r="Q361" s="14">
        <v>0</v>
      </c>
      <c r="R361" s="14">
        <v>0</v>
      </c>
      <c r="S361" s="14">
        <v>0</v>
      </c>
      <c r="T361" s="14">
        <v>0</v>
      </c>
      <c r="U361" s="14">
        <v>0</v>
      </c>
      <c r="V361" s="14">
        <v>0</v>
      </c>
      <c r="W361" s="14">
        <v>0</v>
      </c>
      <c r="X361" s="14">
        <v>0</v>
      </c>
      <c r="Y361" s="14">
        <v>0</v>
      </c>
      <c r="Z361" s="14">
        <v>0</v>
      </c>
      <c r="AA361" s="14">
        <v>0</v>
      </c>
      <c r="AB361" s="14">
        <v>0</v>
      </c>
      <c r="AC361" s="14">
        <v>0</v>
      </c>
      <c r="AD361" s="14">
        <v>0</v>
      </c>
    </row>
    <row r="362" spans="1:30" x14ac:dyDescent="0.2">
      <c r="A362" s="12" t="s">
        <v>17</v>
      </c>
      <c r="B362" s="13"/>
      <c r="C362" s="14">
        <v>0</v>
      </c>
      <c r="D362" s="14">
        <v>0</v>
      </c>
      <c r="E362" s="14">
        <v>0</v>
      </c>
      <c r="F362" s="14">
        <v>0</v>
      </c>
      <c r="G362" s="14">
        <v>0</v>
      </c>
      <c r="H362" s="14">
        <v>0</v>
      </c>
      <c r="I362" s="14">
        <v>0</v>
      </c>
      <c r="J362" s="14">
        <v>0</v>
      </c>
      <c r="K362" s="14">
        <v>0</v>
      </c>
      <c r="L362" s="14">
        <v>0</v>
      </c>
      <c r="M362" s="14">
        <v>0</v>
      </c>
      <c r="N362" s="14">
        <v>0</v>
      </c>
      <c r="O362" s="14">
        <v>0</v>
      </c>
      <c r="P362" s="14">
        <v>0</v>
      </c>
      <c r="Q362" s="14">
        <v>0</v>
      </c>
      <c r="R362" s="14">
        <v>0</v>
      </c>
      <c r="S362" s="14">
        <v>0</v>
      </c>
      <c r="T362" s="14">
        <v>0</v>
      </c>
      <c r="U362" s="14">
        <v>0</v>
      </c>
      <c r="V362" s="14">
        <v>0</v>
      </c>
      <c r="W362" s="14">
        <v>0</v>
      </c>
      <c r="X362" s="14">
        <v>0</v>
      </c>
      <c r="Y362" s="14">
        <v>0</v>
      </c>
      <c r="Z362" s="14">
        <v>0</v>
      </c>
      <c r="AA362" s="14">
        <v>0</v>
      </c>
      <c r="AB362" s="14">
        <v>0</v>
      </c>
      <c r="AC362" s="14">
        <v>0</v>
      </c>
      <c r="AD362" s="14">
        <v>0</v>
      </c>
    </row>
    <row r="363" spans="1:30" x14ac:dyDescent="0.2">
      <c r="A363" s="12" t="s">
        <v>18</v>
      </c>
      <c r="B363" s="13"/>
      <c r="C363" s="14">
        <v>0</v>
      </c>
      <c r="D363" s="14">
        <v>0</v>
      </c>
      <c r="E363" s="14">
        <v>0</v>
      </c>
      <c r="F363" s="14">
        <v>0</v>
      </c>
      <c r="G363" s="14">
        <v>5.7880828177569557</v>
      </c>
      <c r="H363" s="14">
        <v>14.518968726737713</v>
      </c>
      <c r="I363" s="14">
        <v>0</v>
      </c>
      <c r="J363" s="14">
        <v>100.59116479533124</v>
      </c>
      <c r="K363" s="14">
        <v>245.22279283742185</v>
      </c>
      <c r="L363" s="14">
        <v>341.11829062454098</v>
      </c>
      <c r="M363" s="14">
        <v>496.36710629058382</v>
      </c>
      <c r="N363" s="14">
        <v>459.20421184201376</v>
      </c>
      <c r="O363" s="14">
        <v>513.29459053428684</v>
      </c>
      <c r="P363" s="14">
        <v>434.15793780160146</v>
      </c>
      <c r="Q363" s="14">
        <v>406.09268731445491</v>
      </c>
      <c r="R363" s="14">
        <v>315.05905210651093</v>
      </c>
      <c r="S363" s="14">
        <v>335.39144620507341</v>
      </c>
      <c r="T363" s="14">
        <v>434.67502919553812</v>
      </c>
      <c r="U363" s="14">
        <v>215.0480534897342</v>
      </c>
      <c r="V363" s="14">
        <v>203.62598911280537</v>
      </c>
      <c r="W363" s="14">
        <v>208.51793245957211</v>
      </c>
      <c r="X363" s="14">
        <v>212.21519875498061</v>
      </c>
      <c r="Y363" s="14">
        <v>215.24932209761272</v>
      </c>
      <c r="Z363" s="14">
        <v>201.65987484080941</v>
      </c>
      <c r="AA363" s="14">
        <v>273.08139618790722</v>
      </c>
      <c r="AB363" s="14">
        <v>430.6046011475201</v>
      </c>
      <c r="AC363" s="14">
        <v>362.93875012687835</v>
      </c>
      <c r="AD363" s="14">
        <v>155.20893268628805</v>
      </c>
    </row>
    <row r="364" spans="1:30" x14ac:dyDescent="0.2">
      <c r="A364" s="22" t="s">
        <v>19</v>
      </c>
      <c r="B364" s="23"/>
      <c r="C364" s="24">
        <v>0</v>
      </c>
      <c r="D364" s="24">
        <v>0</v>
      </c>
      <c r="E364" s="24">
        <v>0</v>
      </c>
      <c r="F364" s="24">
        <v>0</v>
      </c>
      <c r="G364" s="24">
        <v>0</v>
      </c>
      <c r="H364" s="24">
        <v>0</v>
      </c>
      <c r="I364" s="24">
        <v>0</v>
      </c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0</v>
      </c>
      <c r="P364" s="24">
        <v>0</v>
      </c>
      <c r="Q364" s="24">
        <v>0</v>
      </c>
      <c r="R364" s="24">
        <v>0</v>
      </c>
      <c r="S364" s="24">
        <v>0</v>
      </c>
      <c r="T364" s="24">
        <v>0</v>
      </c>
      <c r="U364" s="24">
        <v>0</v>
      </c>
      <c r="V364" s="24">
        <v>0</v>
      </c>
      <c r="W364" s="24">
        <v>0</v>
      </c>
      <c r="X364" s="24">
        <v>0</v>
      </c>
      <c r="Y364" s="24">
        <v>0</v>
      </c>
      <c r="Z364" s="24">
        <v>0</v>
      </c>
      <c r="AA364" s="24">
        <v>0</v>
      </c>
      <c r="AB364" s="24">
        <v>0</v>
      </c>
      <c r="AC364" s="24">
        <v>0</v>
      </c>
      <c r="AD364" s="24">
        <v>0</v>
      </c>
    </row>
    <row r="365" spans="1:30" x14ac:dyDescent="0.2">
      <c r="A365" s="12" t="s">
        <v>20</v>
      </c>
      <c r="B365" s="13"/>
      <c r="C365" s="26">
        <v>0</v>
      </c>
      <c r="D365" s="26">
        <v>0</v>
      </c>
      <c r="E365" s="26">
        <v>0</v>
      </c>
      <c r="F365" s="26">
        <v>0</v>
      </c>
      <c r="G365" s="26">
        <v>0</v>
      </c>
      <c r="H365" s="26">
        <v>0</v>
      </c>
      <c r="I365" s="26">
        <v>0</v>
      </c>
      <c r="J365" s="26">
        <v>0</v>
      </c>
      <c r="K365" s="26">
        <v>0</v>
      </c>
      <c r="L365" s="26">
        <v>0</v>
      </c>
      <c r="M365" s="26">
        <v>0</v>
      </c>
      <c r="N365" s="26">
        <v>0</v>
      </c>
      <c r="O365" s="26">
        <v>0</v>
      </c>
      <c r="P365" s="26">
        <v>0</v>
      </c>
      <c r="Q365" s="26">
        <v>0</v>
      </c>
      <c r="R365" s="26">
        <v>0</v>
      </c>
      <c r="S365" s="26">
        <v>0</v>
      </c>
      <c r="T365" s="26">
        <v>0</v>
      </c>
      <c r="U365" s="26">
        <v>0</v>
      </c>
      <c r="V365" s="26">
        <v>0</v>
      </c>
      <c r="W365" s="26">
        <v>0</v>
      </c>
      <c r="X365" s="26">
        <v>0</v>
      </c>
      <c r="Y365" s="26">
        <v>0</v>
      </c>
      <c r="Z365" s="26">
        <v>0</v>
      </c>
      <c r="AA365" s="26">
        <v>0</v>
      </c>
      <c r="AB365" s="26">
        <v>0</v>
      </c>
      <c r="AC365" s="26">
        <v>0</v>
      </c>
      <c r="AD365" s="26">
        <v>0</v>
      </c>
    </row>
    <row r="366" spans="1:30" x14ac:dyDescent="0.2">
      <c r="A366" s="9" t="s">
        <v>21</v>
      </c>
      <c r="B366" s="10"/>
      <c r="C366" s="11">
        <v>0</v>
      </c>
      <c r="D366" s="11">
        <v>0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  <c r="J366" s="11">
        <v>0</v>
      </c>
      <c r="K366" s="11">
        <v>0</v>
      </c>
      <c r="L366" s="11">
        <v>0</v>
      </c>
      <c r="M366" s="11">
        <v>0</v>
      </c>
      <c r="N366" s="11">
        <v>0</v>
      </c>
      <c r="O366" s="11">
        <v>0</v>
      </c>
      <c r="P366" s="11">
        <v>0</v>
      </c>
      <c r="Q366" s="11">
        <v>0</v>
      </c>
      <c r="R366" s="11">
        <v>0</v>
      </c>
      <c r="S366" s="11">
        <v>0</v>
      </c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11">
        <v>0</v>
      </c>
      <c r="AC366" s="11">
        <v>0</v>
      </c>
      <c r="AD366" s="11">
        <v>0</v>
      </c>
    </row>
    <row r="367" spans="1:30" x14ac:dyDescent="0.2">
      <c r="A367" s="27" t="s">
        <v>22</v>
      </c>
      <c r="B367" s="28"/>
      <c r="C367" s="29">
        <v>0</v>
      </c>
      <c r="D367" s="29">
        <v>0</v>
      </c>
      <c r="E367" s="29">
        <v>0</v>
      </c>
      <c r="F367" s="29">
        <v>0</v>
      </c>
      <c r="G367" s="29">
        <v>0</v>
      </c>
      <c r="H367" s="29">
        <v>0</v>
      </c>
      <c r="I367" s="29">
        <v>0</v>
      </c>
      <c r="J367" s="29">
        <v>0</v>
      </c>
      <c r="K367" s="29">
        <v>0</v>
      </c>
      <c r="L367" s="29">
        <v>0</v>
      </c>
      <c r="M367" s="29">
        <v>0</v>
      </c>
      <c r="N367" s="29">
        <v>0</v>
      </c>
      <c r="O367" s="29">
        <v>0</v>
      </c>
      <c r="P367" s="29">
        <v>0</v>
      </c>
      <c r="Q367" s="29">
        <v>0</v>
      </c>
      <c r="R367" s="29">
        <v>0</v>
      </c>
      <c r="S367" s="29">
        <v>0</v>
      </c>
      <c r="T367" s="29">
        <v>0</v>
      </c>
      <c r="U367" s="29">
        <v>0</v>
      </c>
      <c r="V367" s="29">
        <v>0</v>
      </c>
      <c r="W367" s="29">
        <v>0</v>
      </c>
      <c r="X367" s="29">
        <v>0</v>
      </c>
      <c r="Y367" s="29">
        <v>0</v>
      </c>
      <c r="Z367" s="29">
        <v>0</v>
      </c>
      <c r="AA367" s="29">
        <v>0</v>
      </c>
      <c r="AB367" s="29">
        <v>0</v>
      </c>
      <c r="AC367" s="29">
        <v>0</v>
      </c>
      <c r="AD367" s="29">
        <v>0</v>
      </c>
    </row>
    <row r="368" spans="1:30" ht="13.5" thickBot="1" x14ac:dyDescent="0.25">
      <c r="A368" s="15" t="s">
        <v>23</v>
      </c>
      <c r="B368" s="16"/>
      <c r="C368" s="17">
        <v>0</v>
      </c>
      <c r="D368" s="17">
        <v>0</v>
      </c>
      <c r="E368" s="17">
        <v>0</v>
      </c>
      <c r="F368" s="17">
        <v>0</v>
      </c>
      <c r="G368" s="17">
        <v>0</v>
      </c>
      <c r="H368" s="17">
        <v>0</v>
      </c>
      <c r="I368" s="17">
        <v>0</v>
      </c>
      <c r="J368" s="17">
        <v>0</v>
      </c>
      <c r="K368" s="17">
        <v>0</v>
      </c>
      <c r="L368" s="17">
        <v>0</v>
      </c>
      <c r="M368" s="17">
        <v>0</v>
      </c>
      <c r="N368" s="17">
        <v>0</v>
      </c>
      <c r="O368" s="17">
        <v>0</v>
      </c>
      <c r="P368" s="17">
        <v>0</v>
      </c>
      <c r="Q368" s="17">
        <v>0</v>
      </c>
      <c r="R368" s="17">
        <v>0</v>
      </c>
      <c r="S368" s="17">
        <v>0</v>
      </c>
      <c r="T368" s="17">
        <v>0</v>
      </c>
      <c r="U368" s="17">
        <v>0</v>
      </c>
      <c r="V368" s="17">
        <v>0</v>
      </c>
      <c r="W368" s="17">
        <v>0</v>
      </c>
      <c r="X368" s="17">
        <v>0</v>
      </c>
      <c r="Y368" s="17">
        <v>0</v>
      </c>
      <c r="Z368" s="17">
        <v>0</v>
      </c>
      <c r="AA368" s="17">
        <v>0</v>
      </c>
      <c r="AB368" s="17">
        <v>0</v>
      </c>
      <c r="AC368" s="17">
        <v>0</v>
      </c>
      <c r="AD368" s="17">
        <v>0</v>
      </c>
    </row>
    <row r="369" spans="1:30" ht="13.5" thickBot="1" x14ac:dyDescent="0.25">
      <c r="A369" s="30" t="s">
        <v>24</v>
      </c>
      <c r="B369" s="31"/>
      <c r="C369" s="32">
        <v>0</v>
      </c>
      <c r="D369" s="32">
        <v>0</v>
      </c>
      <c r="E369" s="32">
        <v>0</v>
      </c>
      <c r="F369" s="32">
        <v>0</v>
      </c>
      <c r="G369" s="32">
        <v>0</v>
      </c>
      <c r="H369" s="32">
        <v>0</v>
      </c>
      <c r="I369" s="32">
        <v>0</v>
      </c>
      <c r="J369" s="32">
        <v>0</v>
      </c>
      <c r="K369" s="32">
        <v>0</v>
      </c>
      <c r="L369" s="32">
        <v>0</v>
      </c>
      <c r="M369" s="32">
        <v>0</v>
      </c>
      <c r="N369" s="32">
        <v>0</v>
      </c>
      <c r="O369" s="32">
        <v>0</v>
      </c>
      <c r="P369" s="32">
        <v>0</v>
      </c>
      <c r="Q369" s="32">
        <v>0</v>
      </c>
      <c r="R369" s="32">
        <v>0</v>
      </c>
      <c r="S369" s="32">
        <v>0</v>
      </c>
      <c r="T369" s="32">
        <v>0</v>
      </c>
      <c r="U369" s="32">
        <v>0</v>
      </c>
      <c r="V369" s="32">
        <v>0</v>
      </c>
      <c r="W369" s="32">
        <v>0</v>
      </c>
      <c r="X369" s="32">
        <v>0</v>
      </c>
      <c r="Y369" s="32">
        <v>0</v>
      </c>
      <c r="Z369" s="32">
        <v>0</v>
      </c>
      <c r="AA369" s="32">
        <v>0</v>
      </c>
      <c r="AB369" s="32">
        <v>0</v>
      </c>
      <c r="AC369" s="32">
        <v>0</v>
      </c>
      <c r="AD369" s="32">
        <v>0</v>
      </c>
    </row>
    <row r="370" spans="1:30" x14ac:dyDescent="0.2">
      <c r="A370" s="5" t="s">
        <v>25</v>
      </c>
      <c r="B370" s="6"/>
      <c r="C370" s="7">
        <v>0</v>
      </c>
      <c r="D370" s="7">
        <v>0</v>
      </c>
      <c r="E370" s="7">
        <v>0</v>
      </c>
      <c r="F370" s="7">
        <v>0</v>
      </c>
      <c r="G370" s="7">
        <v>0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7">
        <v>0</v>
      </c>
      <c r="N370" s="7">
        <v>0</v>
      </c>
      <c r="O370" s="7">
        <v>0</v>
      </c>
      <c r="P370" s="7">
        <v>0</v>
      </c>
      <c r="Q370" s="7">
        <v>0</v>
      </c>
      <c r="R370" s="7">
        <v>0.10570278901030145</v>
      </c>
      <c r="S370" s="7">
        <v>0.12143051561390505</v>
      </c>
      <c r="T370" s="7">
        <v>2.855432812995363</v>
      </c>
      <c r="U370" s="7">
        <v>3.3569810304894125</v>
      </c>
      <c r="V370" s="7">
        <v>4.8195206212608266</v>
      </c>
      <c r="W370" s="7">
        <v>6.1629613082226227</v>
      </c>
      <c r="X370" s="7">
        <v>7.0283853196432329</v>
      </c>
      <c r="Y370" s="7">
        <v>5.8388150589681462</v>
      </c>
      <c r="Z370" s="7">
        <v>6.580046898331724</v>
      </c>
      <c r="AA370" s="7">
        <v>10.392407387146399</v>
      </c>
      <c r="AB370" s="7">
        <v>16.856790481577296</v>
      </c>
      <c r="AC370" s="7">
        <v>11.310275846933676</v>
      </c>
      <c r="AD370" s="7">
        <v>7.1575791050514814</v>
      </c>
    </row>
    <row r="371" spans="1:30" x14ac:dyDescent="0.2">
      <c r="A371" s="27" t="s">
        <v>26</v>
      </c>
      <c r="B371" s="28"/>
      <c r="C371" s="29">
        <v>0</v>
      </c>
      <c r="D371" s="29">
        <v>0</v>
      </c>
      <c r="E371" s="29">
        <v>0</v>
      </c>
      <c r="F371" s="29">
        <v>0</v>
      </c>
      <c r="G371" s="29">
        <v>0</v>
      </c>
      <c r="H371" s="29">
        <v>0</v>
      </c>
      <c r="I371" s="29">
        <v>0</v>
      </c>
      <c r="J371" s="29">
        <v>0</v>
      </c>
      <c r="K371" s="29">
        <v>0</v>
      </c>
      <c r="L371" s="29">
        <v>0</v>
      </c>
      <c r="M371" s="29">
        <v>0</v>
      </c>
      <c r="N371" s="29">
        <v>0</v>
      </c>
      <c r="O371" s="29">
        <v>0</v>
      </c>
      <c r="P371" s="29">
        <v>0</v>
      </c>
      <c r="Q371" s="29">
        <v>0</v>
      </c>
      <c r="R371" s="29">
        <v>0</v>
      </c>
      <c r="S371" s="29">
        <v>0</v>
      </c>
      <c r="T371" s="29">
        <v>0</v>
      </c>
      <c r="U371" s="29">
        <v>0</v>
      </c>
      <c r="V371" s="29">
        <v>0</v>
      </c>
      <c r="W371" s="29">
        <v>0</v>
      </c>
      <c r="X371" s="29">
        <v>0</v>
      </c>
      <c r="Y371" s="29">
        <v>0</v>
      </c>
      <c r="Z371" s="29">
        <v>0</v>
      </c>
      <c r="AA371" s="29">
        <v>0</v>
      </c>
      <c r="AB371" s="29">
        <v>0</v>
      </c>
      <c r="AC371" s="29">
        <v>0</v>
      </c>
      <c r="AD371" s="29">
        <v>0</v>
      </c>
    </row>
    <row r="372" spans="1:30" x14ac:dyDescent="0.2">
      <c r="A372" s="12" t="s">
        <v>27</v>
      </c>
      <c r="B372" s="33"/>
      <c r="C372" s="14">
        <v>0</v>
      </c>
      <c r="D372" s="14">
        <v>0</v>
      </c>
      <c r="E372" s="14">
        <v>0</v>
      </c>
      <c r="F372" s="14">
        <v>0</v>
      </c>
      <c r="G372" s="14">
        <v>0</v>
      </c>
      <c r="H372" s="14">
        <v>0</v>
      </c>
      <c r="I372" s="14">
        <v>0</v>
      </c>
      <c r="J372" s="14">
        <v>0</v>
      </c>
      <c r="K372" s="14">
        <v>0</v>
      </c>
      <c r="L372" s="14">
        <v>0</v>
      </c>
      <c r="M372" s="14">
        <v>0</v>
      </c>
      <c r="N372" s="14">
        <v>0</v>
      </c>
      <c r="O372" s="14">
        <v>0</v>
      </c>
      <c r="P372" s="14">
        <v>0</v>
      </c>
      <c r="Q372" s="14">
        <v>0</v>
      </c>
      <c r="R372" s="14">
        <v>0</v>
      </c>
      <c r="S372" s="14">
        <v>0</v>
      </c>
      <c r="T372" s="14">
        <v>0</v>
      </c>
      <c r="U372" s="14">
        <v>0</v>
      </c>
      <c r="V372" s="14">
        <v>0</v>
      </c>
      <c r="W372" s="14">
        <v>0</v>
      </c>
      <c r="X372" s="14">
        <v>0</v>
      </c>
      <c r="Y372" s="14">
        <v>0</v>
      </c>
      <c r="Z372" s="14">
        <v>0</v>
      </c>
      <c r="AA372" s="14">
        <v>0</v>
      </c>
      <c r="AB372" s="14">
        <v>0</v>
      </c>
      <c r="AC372" s="14">
        <v>0</v>
      </c>
      <c r="AD372" s="14">
        <v>0</v>
      </c>
    </row>
    <row r="373" spans="1:30" x14ac:dyDescent="0.2">
      <c r="A373" s="12" t="s">
        <v>28</v>
      </c>
      <c r="B373" s="13"/>
      <c r="C373" s="14">
        <v>0</v>
      </c>
      <c r="D373" s="14">
        <v>0</v>
      </c>
      <c r="E373" s="14">
        <v>0</v>
      </c>
      <c r="F373" s="14">
        <v>0</v>
      </c>
      <c r="G373" s="14">
        <v>0</v>
      </c>
      <c r="H373" s="14">
        <v>0</v>
      </c>
      <c r="I373" s="14">
        <v>0</v>
      </c>
      <c r="J373" s="14">
        <v>0</v>
      </c>
      <c r="K373" s="14">
        <v>0</v>
      </c>
      <c r="L373" s="14">
        <v>0</v>
      </c>
      <c r="M373" s="14">
        <v>0</v>
      </c>
      <c r="N373" s="14">
        <v>0</v>
      </c>
      <c r="O373" s="14">
        <v>0</v>
      </c>
      <c r="P373" s="14">
        <v>0</v>
      </c>
      <c r="Q373" s="14">
        <v>0</v>
      </c>
      <c r="R373" s="14">
        <v>0</v>
      </c>
      <c r="S373" s="14">
        <v>0</v>
      </c>
      <c r="T373" s="14">
        <v>0</v>
      </c>
      <c r="U373" s="14">
        <v>0</v>
      </c>
      <c r="V373" s="14">
        <v>0</v>
      </c>
      <c r="W373" s="14">
        <v>0</v>
      </c>
      <c r="X373" s="14">
        <v>0</v>
      </c>
      <c r="Y373" s="14">
        <v>0</v>
      </c>
      <c r="Z373" s="14">
        <v>0</v>
      </c>
      <c r="AA373" s="14">
        <v>0</v>
      </c>
      <c r="AB373" s="14">
        <v>0</v>
      </c>
      <c r="AC373" s="14">
        <v>0</v>
      </c>
      <c r="AD373" s="14">
        <v>0</v>
      </c>
    </row>
    <row r="374" spans="1:30" x14ac:dyDescent="0.2">
      <c r="A374" s="12" t="s">
        <v>29</v>
      </c>
      <c r="B374" s="13"/>
      <c r="C374" s="14">
        <v>0</v>
      </c>
      <c r="D374" s="14">
        <v>0</v>
      </c>
      <c r="E374" s="14">
        <v>0</v>
      </c>
      <c r="F374" s="14">
        <v>0</v>
      </c>
      <c r="G374" s="14">
        <v>0</v>
      </c>
      <c r="H374" s="14">
        <v>0</v>
      </c>
      <c r="I374" s="14">
        <v>0</v>
      </c>
      <c r="J374" s="14">
        <v>0</v>
      </c>
      <c r="K374" s="14">
        <v>0</v>
      </c>
      <c r="L374" s="14">
        <v>0</v>
      </c>
      <c r="M374" s="14">
        <v>0</v>
      </c>
      <c r="N374" s="14">
        <v>0</v>
      </c>
      <c r="O374" s="14">
        <v>0</v>
      </c>
      <c r="P374" s="14">
        <v>0</v>
      </c>
      <c r="Q374" s="14">
        <v>0</v>
      </c>
      <c r="R374" s="14">
        <v>0</v>
      </c>
      <c r="S374" s="14">
        <v>0</v>
      </c>
      <c r="T374" s="14">
        <v>0</v>
      </c>
      <c r="U374" s="14">
        <v>0</v>
      </c>
      <c r="V374" s="14">
        <v>0</v>
      </c>
      <c r="W374" s="14">
        <v>0</v>
      </c>
      <c r="X374" s="14">
        <v>0</v>
      </c>
      <c r="Y374" s="14">
        <v>0</v>
      </c>
      <c r="Z374" s="14">
        <v>0</v>
      </c>
      <c r="AA374" s="14">
        <v>0</v>
      </c>
      <c r="AB374" s="14">
        <v>0</v>
      </c>
      <c r="AC374" s="14">
        <v>0</v>
      </c>
      <c r="AD374" s="14">
        <v>0</v>
      </c>
    </row>
    <row r="375" spans="1:30" x14ac:dyDescent="0.2">
      <c r="A375" s="35" t="s">
        <v>30</v>
      </c>
      <c r="B375" s="36"/>
      <c r="C375" s="37">
        <v>0</v>
      </c>
      <c r="D375" s="37">
        <v>0</v>
      </c>
      <c r="E375" s="37">
        <v>0</v>
      </c>
      <c r="F375" s="37">
        <v>0</v>
      </c>
      <c r="G375" s="37">
        <v>0</v>
      </c>
      <c r="H375" s="37">
        <v>0</v>
      </c>
      <c r="I375" s="37">
        <v>0</v>
      </c>
      <c r="J375" s="37">
        <v>0</v>
      </c>
      <c r="K375" s="37">
        <v>0</v>
      </c>
      <c r="L375" s="37">
        <v>0</v>
      </c>
      <c r="M375" s="37">
        <v>0</v>
      </c>
      <c r="N375" s="37">
        <v>0</v>
      </c>
      <c r="O375" s="37">
        <v>0</v>
      </c>
      <c r="P375" s="37">
        <v>0</v>
      </c>
      <c r="Q375" s="37">
        <v>0</v>
      </c>
      <c r="R375" s="37">
        <v>0</v>
      </c>
      <c r="S375" s="37">
        <v>0</v>
      </c>
      <c r="T375" s="37">
        <v>0</v>
      </c>
      <c r="U375" s="37">
        <v>0</v>
      </c>
      <c r="V375" s="37">
        <v>0</v>
      </c>
      <c r="W375" s="37">
        <v>0</v>
      </c>
      <c r="X375" s="37">
        <v>0</v>
      </c>
      <c r="Y375" s="37">
        <v>0</v>
      </c>
      <c r="Z375" s="37">
        <v>0</v>
      </c>
      <c r="AA375" s="37">
        <v>0</v>
      </c>
      <c r="AB375" s="37">
        <v>0</v>
      </c>
      <c r="AC375" s="37">
        <v>0</v>
      </c>
      <c r="AD375" s="37">
        <v>0</v>
      </c>
    </row>
    <row r="376" spans="1:30" x14ac:dyDescent="0.2">
      <c r="A376" s="38" t="s">
        <v>31</v>
      </c>
      <c r="B376" s="39"/>
      <c r="C376" s="40">
        <v>0</v>
      </c>
      <c r="D376" s="40">
        <v>0</v>
      </c>
      <c r="E376" s="40">
        <v>0</v>
      </c>
      <c r="F376" s="40">
        <v>0</v>
      </c>
      <c r="G376" s="40">
        <v>0</v>
      </c>
      <c r="H376" s="40">
        <v>0</v>
      </c>
      <c r="I376" s="40">
        <v>0</v>
      </c>
      <c r="J376" s="40">
        <v>0</v>
      </c>
      <c r="K376" s="40">
        <v>0</v>
      </c>
      <c r="L376" s="40">
        <v>0</v>
      </c>
      <c r="M376" s="40">
        <v>0</v>
      </c>
      <c r="N376" s="40">
        <v>0</v>
      </c>
      <c r="O376" s="40">
        <v>0</v>
      </c>
      <c r="P376" s="40">
        <v>0</v>
      </c>
      <c r="Q376" s="40">
        <v>0</v>
      </c>
      <c r="R376" s="40">
        <v>0.10570278901030145</v>
      </c>
      <c r="S376" s="40">
        <v>0.12143051561390505</v>
      </c>
      <c r="T376" s="40">
        <v>2.855432812995363</v>
      </c>
      <c r="U376" s="40">
        <v>3.3569810304894125</v>
      </c>
      <c r="V376" s="40">
        <v>4.8195206212608266</v>
      </c>
      <c r="W376" s="40">
        <v>6.1629613082226227</v>
      </c>
      <c r="X376" s="40">
        <v>7.0283853196432329</v>
      </c>
      <c r="Y376" s="40">
        <v>5.8388150589681462</v>
      </c>
      <c r="Z376" s="40">
        <v>6.580046898331724</v>
      </c>
      <c r="AA376" s="40">
        <v>10.392407387146399</v>
      </c>
      <c r="AB376" s="40">
        <v>16.856790481577296</v>
      </c>
      <c r="AC376" s="40">
        <v>11.310275846933676</v>
      </c>
      <c r="AD376" s="40">
        <v>7.1575791050514814</v>
      </c>
    </row>
    <row r="377" spans="1:30" x14ac:dyDescent="0.2">
      <c r="A377" s="38" t="s">
        <v>32</v>
      </c>
      <c r="B377" s="39"/>
      <c r="C377" s="40">
        <v>0</v>
      </c>
      <c r="D377" s="40">
        <v>0</v>
      </c>
      <c r="E377" s="40">
        <v>0</v>
      </c>
      <c r="F377" s="40">
        <v>0</v>
      </c>
      <c r="G377" s="40">
        <v>0</v>
      </c>
      <c r="H377" s="40">
        <v>0</v>
      </c>
      <c r="I377" s="40">
        <v>0</v>
      </c>
      <c r="J377" s="40">
        <v>0</v>
      </c>
      <c r="K377" s="40">
        <v>0</v>
      </c>
      <c r="L377" s="40">
        <v>0</v>
      </c>
      <c r="M377" s="40">
        <v>0</v>
      </c>
      <c r="N377" s="40">
        <v>0</v>
      </c>
      <c r="O377" s="40">
        <v>0</v>
      </c>
      <c r="P377" s="40">
        <v>0</v>
      </c>
      <c r="Q377" s="40">
        <v>0</v>
      </c>
      <c r="R377" s="40">
        <v>0</v>
      </c>
      <c r="S377" s="40">
        <v>0</v>
      </c>
      <c r="T377" s="40">
        <v>0</v>
      </c>
      <c r="U377" s="40">
        <v>0</v>
      </c>
      <c r="V377" s="40">
        <v>0</v>
      </c>
      <c r="W377" s="40">
        <v>0</v>
      </c>
      <c r="X377" s="40">
        <v>0</v>
      </c>
      <c r="Y377" s="40">
        <v>0</v>
      </c>
      <c r="Z377" s="40">
        <v>0</v>
      </c>
      <c r="AA377" s="40">
        <v>0</v>
      </c>
      <c r="AB377" s="40">
        <v>0</v>
      </c>
      <c r="AC377" s="40">
        <v>0</v>
      </c>
      <c r="AD377" s="40">
        <v>0</v>
      </c>
    </row>
    <row r="378" spans="1:30" ht="13.5" thickBot="1" x14ac:dyDescent="0.25">
      <c r="A378" s="41" t="s">
        <v>33</v>
      </c>
      <c r="B378" s="42"/>
      <c r="C378" s="43">
        <v>0</v>
      </c>
      <c r="D378" s="43">
        <v>0</v>
      </c>
      <c r="E378" s="43">
        <v>0</v>
      </c>
      <c r="F378" s="43">
        <v>0</v>
      </c>
      <c r="G378" s="43">
        <v>0</v>
      </c>
      <c r="H378" s="43">
        <v>0</v>
      </c>
      <c r="I378" s="43">
        <v>0</v>
      </c>
      <c r="J378" s="43">
        <v>0</v>
      </c>
      <c r="K378" s="43">
        <v>0</v>
      </c>
      <c r="L378" s="43">
        <v>0</v>
      </c>
      <c r="M378" s="43">
        <v>0</v>
      </c>
      <c r="N378" s="43">
        <v>0</v>
      </c>
      <c r="O378" s="43">
        <v>0</v>
      </c>
      <c r="P378" s="43">
        <v>0</v>
      </c>
      <c r="Q378" s="43">
        <v>0</v>
      </c>
      <c r="R378" s="43">
        <v>0</v>
      </c>
      <c r="S378" s="43">
        <v>0</v>
      </c>
      <c r="T378" s="43">
        <v>0</v>
      </c>
      <c r="U378" s="43">
        <v>0</v>
      </c>
      <c r="V378" s="43">
        <v>0</v>
      </c>
      <c r="W378" s="43">
        <v>0</v>
      </c>
      <c r="X378" s="43">
        <v>0</v>
      </c>
      <c r="Y378" s="43">
        <v>0</v>
      </c>
      <c r="Z378" s="43">
        <v>0</v>
      </c>
      <c r="AA378" s="43">
        <v>0</v>
      </c>
      <c r="AB378" s="43">
        <v>0</v>
      </c>
      <c r="AC378" s="43">
        <v>0</v>
      </c>
      <c r="AD378" s="43">
        <v>0</v>
      </c>
    </row>
    <row r="379" spans="1:30" ht="13.5" thickBot="1" x14ac:dyDescent="0.25">
      <c r="A379" s="44" t="s">
        <v>34</v>
      </c>
      <c r="B379" s="45"/>
      <c r="C379" s="46">
        <v>0</v>
      </c>
      <c r="D379" s="46">
        <v>0</v>
      </c>
      <c r="E379" s="46">
        <v>0</v>
      </c>
      <c r="F379" s="46">
        <v>0</v>
      </c>
      <c r="G379" s="46">
        <v>0</v>
      </c>
      <c r="H379" s="46">
        <v>0</v>
      </c>
      <c r="I379" s="46">
        <v>0</v>
      </c>
      <c r="J379" s="46">
        <v>0</v>
      </c>
      <c r="K379" s="46">
        <v>0</v>
      </c>
      <c r="L379" s="46">
        <v>0</v>
      </c>
      <c r="M379" s="46">
        <v>0</v>
      </c>
      <c r="N379" s="46">
        <v>0</v>
      </c>
      <c r="O379" s="46">
        <v>0</v>
      </c>
      <c r="P379" s="46">
        <v>0</v>
      </c>
      <c r="Q379" s="46">
        <v>0</v>
      </c>
      <c r="R379" s="46">
        <v>0</v>
      </c>
      <c r="S379" s="46">
        <v>0</v>
      </c>
      <c r="T379" s="46">
        <v>0</v>
      </c>
      <c r="U379" s="46">
        <v>0</v>
      </c>
      <c r="V379" s="46">
        <v>0</v>
      </c>
      <c r="W379" s="46">
        <v>0</v>
      </c>
      <c r="X379" s="46">
        <v>0</v>
      </c>
      <c r="Y379" s="46">
        <v>0</v>
      </c>
      <c r="Z379" s="46">
        <v>0</v>
      </c>
      <c r="AA379" s="46">
        <v>0</v>
      </c>
      <c r="AB379" s="46">
        <v>0</v>
      </c>
      <c r="AC379" s="46">
        <v>0</v>
      </c>
      <c r="AD379" s="46">
        <v>0</v>
      </c>
    </row>
    <row r="380" spans="1:30" ht="13.5" thickBot="1" x14ac:dyDescent="0.25">
      <c r="A380" s="44" t="s">
        <v>35</v>
      </c>
      <c r="B380" s="45"/>
      <c r="C380" s="46">
        <v>0</v>
      </c>
      <c r="D380" s="46">
        <v>0</v>
      </c>
      <c r="E380" s="46">
        <v>0</v>
      </c>
      <c r="F380" s="46">
        <v>0</v>
      </c>
      <c r="G380" s="46">
        <v>0</v>
      </c>
      <c r="H380" s="46">
        <v>0</v>
      </c>
      <c r="I380" s="46">
        <v>0</v>
      </c>
      <c r="J380" s="46">
        <v>0</v>
      </c>
      <c r="K380" s="46">
        <v>0</v>
      </c>
      <c r="L380" s="46">
        <v>0</v>
      </c>
      <c r="M380" s="46">
        <v>0</v>
      </c>
      <c r="N380" s="46">
        <v>0</v>
      </c>
      <c r="O380" s="46">
        <v>0</v>
      </c>
      <c r="P380" s="46">
        <v>0</v>
      </c>
      <c r="Q380" s="46">
        <v>0</v>
      </c>
      <c r="R380" s="46">
        <v>0</v>
      </c>
      <c r="S380" s="46">
        <v>0</v>
      </c>
      <c r="T380" s="46">
        <v>0</v>
      </c>
      <c r="U380" s="46">
        <v>0</v>
      </c>
      <c r="V380" s="46">
        <v>0</v>
      </c>
      <c r="W380" s="46">
        <v>0</v>
      </c>
      <c r="X380" s="46">
        <v>0</v>
      </c>
      <c r="Y380" s="46">
        <v>0</v>
      </c>
      <c r="Z380" s="46">
        <v>0</v>
      </c>
      <c r="AA380" s="46">
        <v>0</v>
      </c>
      <c r="AB380" s="46">
        <v>0</v>
      </c>
      <c r="AC380" s="46">
        <v>0</v>
      </c>
      <c r="AD380" s="46">
        <v>0</v>
      </c>
    </row>
    <row r="381" spans="1:30" ht="13.5" thickBot="1" x14ac:dyDescent="0.25">
      <c r="A381" s="44" t="s">
        <v>36</v>
      </c>
      <c r="B381" s="45"/>
      <c r="C381" s="47">
        <v>0</v>
      </c>
      <c r="D381" s="47">
        <v>0</v>
      </c>
      <c r="E381" s="47">
        <v>0</v>
      </c>
      <c r="F381" s="47">
        <v>0</v>
      </c>
      <c r="G381" s="47">
        <v>0</v>
      </c>
      <c r="H381" s="47">
        <v>0</v>
      </c>
      <c r="I381" s="47">
        <v>0</v>
      </c>
      <c r="J381" s="47">
        <v>0</v>
      </c>
      <c r="K381" s="47">
        <v>0</v>
      </c>
      <c r="L381" s="47">
        <v>0</v>
      </c>
      <c r="M381" s="47">
        <v>0</v>
      </c>
      <c r="N381" s="47">
        <v>0</v>
      </c>
      <c r="O381" s="47">
        <v>0</v>
      </c>
      <c r="P381" s="47">
        <v>0</v>
      </c>
      <c r="Q381" s="47">
        <v>0</v>
      </c>
      <c r="R381" s="47">
        <v>0</v>
      </c>
      <c r="S381" s="47">
        <v>0</v>
      </c>
      <c r="T381" s="47">
        <v>0</v>
      </c>
      <c r="U381" s="47">
        <v>0</v>
      </c>
      <c r="V381" s="47">
        <v>0</v>
      </c>
      <c r="W381" s="47">
        <v>0</v>
      </c>
      <c r="X381" s="47">
        <v>0</v>
      </c>
      <c r="Y381" s="47">
        <v>0</v>
      </c>
      <c r="Z381" s="47">
        <v>0</v>
      </c>
      <c r="AA381" s="47">
        <v>0</v>
      </c>
      <c r="AB381" s="47">
        <v>0</v>
      </c>
      <c r="AC381" s="47">
        <v>0</v>
      </c>
      <c r="AD381" s="47">
        <v>0</v>
      </c>
    </row>
    <row r="382" spans="1:30" x14ac:dyDescent="0.2">
      <c r="A382" s="35"/>
      <c r="B382" s="36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ht="13.5" thickBot="1" x14ac:dyDescent="0.25">
      <c r="A383" s="38"/>
      <c r="B383" s="39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ht="13.5" thickBot="1" x14ac:dyDescent="0.25">
      <c r="A384" s="44" t="s">
        <v>39</v>
      </c>
      <c r="B384" s="45"/>
      <c r="C384" s="47">
        <f t="shared" ref="C384:AA384" si="12">C346+C351+C355+C369+C370+C379+C380+C381</f>
        <v>0</v>
      </c>
      <c r="D384" s="47">
        <f t="shared" si="12"/>
        <v>0</v>
      </c>
      <c r="E384" s="47">
        <f t="shared" si="12"/>
        <v>0</v>
      </c>
      <c r="F384" s="47">
        <f t="shared" si="12"/>
        <v>0</v>
      </c>
      <c r="G384" s="47">
        <f t="shared" si="12"/>
        <v>5.7880828177569557</v>
      </c>
      <c r="H384" s="47">
        <f t="shared" si="12"/>
        <v>14.518968726737713</v>
      </c>
      <c r="I384" s="47">
        <f t="shared" si="12"/>
        <v>6.6714795000000002</v>
      </c>
      <c r="J384" s="47">
        <f t="shared" si="12"/>
        <v>163.53532729533123</v>
      </c>
      <c r="K384" s="47">
        <f t="shared" si="12"/>
        <v>352.18223383742185</v>
      </c>
      <c r="L384" s="47">
        <f t="shared" si="12"/>
        <v>521.22512662454096</v>
      </c>
      <c r="M384" s="47">
        <f t="shared" si="12"/>
        <v>717.70137029058378</v>
      </c>
      <c r="N384" s="47">
        <f t="shared" si="12"/>
        <v>658.57828234201372</v>
      </c>
      <c r="O384" s="47">
        <f t="shared" si="12"/>
        <v>692.90045053428685</v>
      </c>
      <c r="P384" s="47">
        <f t="shared" si="12"/>
        <v>610.1653758016015</v>
      </c>
      <c r="Q384" s="47">
        <f t="shared" si="12"/>
        <v>573.6171873144549</v>
      </c>
      <c r="R384" s="47">
        <f t="shared" si="12"/>
        <v>387.26639322202516</v>
      </c>
      <c r="S384" s="47">
        <f t="shared" si="12"/>
        <v>407.16815201885703</v>
      </c>
      <c r="T384" s="47">
        <f t="shared" si="12"/>
        <v>520.75202295359691</v>
      </c>
      <c r="U384" s="47">
        <f t="shared" si="12"/>
        <v>253.21120313911021</v>
      </c>
      <c r="V384" s="47">
        <f t="shared" si="12"/>
        <v>211.84622704128242</v>
      </c>
      <c r="W384" s="47">
        <f t="shared" si="12"/>
        <v>228.46396598751159</v>
      </c>
      <c r="X384" s="47">
        <f t="shared" si="12"/>
        <v>229.83884432458015</v>
      </c>
      <c r="Y384" s="47">
        <f t="shared" si="12"/>
        <v>227.84029058511933</v>
      </c>
      <c r="Z384" s="47">
        <f t="shared" si="12"/>
        <v>210.05227700037966</v>
      </c>
      <c r="AA384" s="47">
        <f t="shared" si="12"/>
        <v>294.02923707543266</v>
      </c>
      <c r="AB384" s="47">
        <f>AB346+AB351+AB355+AB369+AB370+AB379+AB380+AB381</f>
        <v>472.75527842489981</v>
      </c>
      <c r="AC384" s="47">
        <f>AC346+AC351+AC355+AC369+AC370+AC379+AC380+AC381</f>
        <v>383.79396247684701</v>
      </c>
      <c r="AD384" s="47">
        <f>AD346+AD351+AD355+AD369+AD370+AD379+AD380+AD381</f>
        <v>162.36651179133952</v>
      </c>
    </row>
    <row r="385" spans="1:30" x14ac:dyDescent="0.2">
      <c r="V385" s="8"/>
    </row>
    <row r="386" spans="1:30" x14ac:dyDescent="0.2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</row>
    <row r="387" spans="1:30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W387"/>
      <c r="X387"/>
      <c r="Y387"/>
      <c r="Z387"/>
      <c r="AA387"/>
      <c r="AB387"/>
      <c r="AC387"/>
      <c r="AD387"/>
    </row>
    <row r="388" spans="1:30" ht="30.75" thickBot="1" x14ac:dyDescent="0.3">
      <c r="A388" s="50" t="s">
        <v>75</v>
      </c>
      <c r="B388" s="2"/>
      <c r="C388" s="3">
        <v>1990</v>
      </c>
      <c r="D388" s="3">
        <v>1991</v>
      </c>
      <c r="E388" s="3">
        <v>1992</v>
      </c>
      <c r="F388" s="3">
        <v>1993</v>
      </c>
      <c r="G388" s="3">
        <v>1994</v>
      </c>
      <c r="H388" s="3">
        <v>1995</v>
      </c>
      <c r="I388" s="3">
        <v>1996</v>
      </c>
      <c r="J388" s="3">
        <v>1997</v>
      </c>
      <c r="K388" s="3">
        <v>1998</v>
      </c>
      <c r="L388" s="3">
        <v>1999</v>
      </c>
      <c r="M388" s="3">
        <v>2000</v>
      </c>
      <c r="N388" s="3">
        <v>2001</v>
      </c>
      <c r="O388" s="3">
        <v>2002</v>
      </c>
      <c r="P388" s="3">
        <v>2003</v>
      </c>
      <c r="Q388" s="3">
        <v>2004</v>
      </c>
      <c r="R388" s="3">
        <v>2005</v>
      </c>
      <c r="S388" s="3">
        <v>2006</v>
      </c>
      <c r="T388" s="3">
        <v>2007</v>
      </c>
      <c r="U388" s="3">
        <v>2008</v>
      </c>
      <c r="V388" s="3">
        <v>2009</v>
      </c>
      <c r="W388" s="3">
        <v>2010</v>
      </c>
      <c r="X388" s="3">
        <v>2011</v>
      </c>
      <c r="Y388" s="3">
        <v>2012</v>
      </c>
      <c r="Z388" s="3">
        <v>2013</v>
      </c>
      <c r="AA388" s="3">
        <v>2014</v>
      </c>
      <c r="AB388" s="3">
        <v>2015</v>
      </c>
      <c r="AC388" s="3">
        <v>2016</v>
      </c>
      <c r="AD388" s="3">
        <v>2017</v>
      </c>
    </row>
    <row r="389" spans="1:30" x14ac:dyDescent="0.2">
      <c r="A389" s="5" t="s">
        <v>1</v>
      </c>
      <c r="B389" s="6"/>
      <c r="C389" s="7">
        <v>0</v>
      </c>
      <c r="D389" s="7">
        <v>0</v>
      </c>
      <c r="E389" s="7">
        <v>0</v>
      </c>
      <c r="F389" s="7">
        <v>0</v>
      </c>
      <c r="G389" s="7">
        <v>0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7">
        <v>0</v>
      </c>
      <c r="N389" s="7">
        <v>0</v>
      </c>
      <c r="O389" s="7">
        <v>0</v>
      </c>
      <c r="P389" s="7">
        <v>0</v>
      </c>
      <c r="Q389" s="7">
        <v>0</v>
      </c>
      <c r="R389" s="7">
        <v>0</v>
      </c>
      <c r="S389" s="7">
        <v>0</v>
      </c>
      <c r="T389" s="7">
        <v>0</v>
      </c>
      <c r="U389" s="7">
        <v>0</v>
      </c>
      <c r="V389" s="7">
        <v>0</v>
      </c>
      <c r="W389" s="7">
        <v>0</v>
      </c>
      <c r="X389" s="7">
        <v>0</v>
      </c>
      <c r="Y389" s="7">
        <v>0</v>
      </c>
      <c r="Z389" s="7">
        <v>0</v>
      </c>
      <c r="AA389" s="7">
        <v>0</v>
      </c>
      <c r="AB389" s="7">
        <v>0</v>
      </c>
      <c r="AC389" s="7">
        <v>0</v>
      </c>
      <c r="AD389" s="7">
        <v>0</v>
      </c>
    </row>
    <row r="390" spans="1:30" x14ac:dyDescent="0.2">
      <c r="A390" s="9" t="s">
        <v>2</v>
      </c>
      <c r="B390" s="10"/>
      <c r="C390" s="11">
        <v>0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  <c r="J390" s="11">
        <v>0</v>
      </c>
      <c r="K390" s="11">
        <v>0</v>
      </c>
      <c r="L390" s="11">
        <v>0</v>
      </c>
      <c r="M390" s="11">
        <v>0</v>
      </c>
      <c r="N390" s="11">
        <v>0</v>
      </c>
      <c r="O390" s="11">
        <v>0</v>
      </c>
      <c r="P390" s="11">
        <v>0</v>
      </c>
      <c r="Q390" s="11">
        <v>0</v>
      </c>
      <c r="R390" s="11">
        <v>0</v>
      </c>
      <c r="S390" s="11">
        <v>0</v>
      </c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0</v>
      </c>
      <c r="Z390" s="11">
        <v>0</v>
      </c>
      <c r="AA390" s="11">
        <v>0</v>
      </c>
      <c r="AB390" s="11">
        <v>0</v>
      </c>
      <c r="AC390" s="11">
        <v>0</v>
      </c>
      <c r="AD390" s="11">
        <v>0</v>
      </c>
    </row>
    <row r="391" spans="1:30" x14ac:dyDescent="0.2">
      <c r="A391" s="12" t="s">
        <v>3</v>
      </c>
      <c r="B391" s="13"/>
      <c r="C391" s="14">
        <v>0</v>
      </c>
      <c r="D391" s="14">
        <v>0</v>
      </c>
      <c r="E391" s="14">
        <v>0</v>
      </c>
      <c r="F391" s="14">
        <v>0</v>
      </c>
      <c r="G391" s="14">
        <v>0</v>
      </c>
      <c r="H391" s="14">
        <v>0</v>
      </c>
      <c r="I391" s="14">
        <v>0</v>
      </c>
      <c r="J391" s="14">
        <v>0</v>
      </c>
      <c r="K391" s="14">
        <v>0</v>
      </c>
      <c r="L391" s="14">
        <v>0</v>
      </c>
      <c r="M391" s="14">
        <v>0</v>
      </c>
      <c r="N391" s="14">
        <v>0</v>
      </c>
      <c r="O391" s="14">
        <v>0</v>
      </c>
      <c r="P391" s="14">
        <v>0</v>
      </c>
      <c r="Q391" s="14">
        <v>0</v>
      </c>
      <c r="R391" s="14">
        <v>0</v>
      </c>
      <c r="S391" s="14">
        <v>0</v>
      </c>
      <c r="T391" s="14">
        <v>0</v>
      </c>
      <c r="U391" s="14">
        <v>0</v>
      </c>
      <c r="V391" s="14">
        <v>0</v>
      </c>
      <c r="W391" s="14">
        <v>0</v>
      </c>
      <c r="X391" s="14">
        <v>0</v>
      </c>
      <c r="Y391" s="14">
        <v>0</v>
      </c>
      <c r="Z391" s="14">
        <v>0</v>
      </c>
      <c r="AA391" s="14">
        <v>0</v>
      </c>
      <c r="AB391" s="14">
        <v>0</v>
      </c>
      <c r="AC391" s="14">
        <v>0</v>
      </c>
      <c r="AD391" s="14">
        <v>0</v>
      </c>
    </row>
    <row r="392" spans="1:30" x14ac:dyDescent="0.2">
      <c r="A392" s="12" t="s">
        <v>4</v>
      </c>
      <c r="B392" s="13"/>
      <c r="C392" s="14">
        <v>0</v>
      </c>
      <c r="D392" s="14">
        <v>0</v>
      </c>
      <c r="E392" s="14">
        <v>0</v>
      </c>
      <c r="F392" s="14">
        <v>0</v>
      </c>
      <c r="G392" s="14">
        <v>0</v>
      </c>
      <c r="H392" s="14">
        <v>0</v>
      </c>
      <c r="I392" s="14">
        <v>0</v>
      </c>
      <c r="J392" s="14">
        <v>0</v>
      </c>
      <c r="K392" s="14">
        <v>0</v>
      </c>
      <c r="L392" s="14">
        <v>0</v>
      </c>
      <c r="M392" s="14">
        <v>0</v>
      </c>
      <c r="N392" s="14">
        <v>0</v>
      </c>
      <c r="O392" s="14">
        <v>0</v>
      </c>
      <c r="P392" s="14">
        <v>0</v>
      </c>
      <c r="Q392" s="14">
        <v>0</v>
      </c>
      <c r="R392" s="14">
        <v>0</v>
      </c>
      <c r="S392" s="14">
        <v>0</v>
      </c>
      <c r="T392" s="14">
        <v>0</v>
      </c>
      <c r="U392" s="14">
        <v>0</v>
      </c>
      <c r="V392" s="14">
        <v>0</v>
      </c>
      <c r="W392" s="14">
        <v>0</v>
      </c>
      <c r="X392" s="14">
        <v>0</v>
      </c>
      <c r="Y392" s="14">
        <v>0</v>
      </c>
      <c r="Z392" s="14">
        <v>0</v>
      </c>
      <c r="AA392" s="14">
        <v>0</v>
      </c>
      <c r="AB392" s="14">
        <v>0</v>
      </c>
      <c r="AC392" s="14">
        <v>0</v>
      </c>
      <c r="AD392" s="14">
        <v>0</v>
      </c>
    </row>
    <row r="393" spans="1:30" ht="13.5" thickBot="1" x14ac:dyDescent="0.25">
      <c r="A393" s="15" t="s">
        <v>5</v>
      </c>
      <c r="B393" s="16"/>
      <c r="C393" s="17">
        <v>0</v>
      </c>
      <c r="D393" s="17">
        <v>0</v>
      </c>
      <c r="E393" s="17">
        <v>0</v>
      </c>
      <c r="F393" s="17">
        <v>0</v>
      </c>
      <c r="G393" s="17">
        <v>0</v>
      </c>
      <c r="H393" s="17">
        <v>0</v>
      </c>
      <c r="I393" s="17">
        <v>0</v>
      </c>
      <c r="J393" s="17">
        <v>0</v>
      </c>
      <c r="K393" s="17">
        <v>0</v>
      </c>
      <c r="L393" s="17">
        <v>0</v>
      </c>
      <c r="M393" s="17">
        <v>0</v>
      </c>
      <c r="N393" s="17">
        <v>0</v>
      </c>
      <c r="O393" s="17">
        <v>0</v>
      </c>
      <c r="P393" s="17">
        <v>0</v>
      </c>
      <c r="Q393" s="17">
        <v>0</v>
      </c>
      <c r="R393" s="17">
        <v>0</v>
      </c>
      <c r="S393" s="17">
        <v>0</v>
      </c>
      <c r="T393" s="17">
        <v>0</v>
      </c>
      <c r="U393" s="17">
        <v>0</v>
      </c>
      <c r="V393" s="17">
        <v>0</v>
      </c>
      <c r="W393" s="17">
        <v>0</v>
      </c>
      <c r="X393" s="17">
        <v>0</v>
      </c>
      <c r="Y393" s="17">
        <v>0</v>
      </c>
      <c r="Z393" s="17">
        <v>0</v>
      </c>
      <c r="AA393" s="17">
        <v>0</v>
      </c>
      <c r="AB393" s="17">
        <v>0</v>
      </c>
      <c r="AC393" s="17">
        <v>0</v>
      </c>
      <c r="AD393" s="17">
        <v>0</v>
      </c>
    </row>
    <row r="394" spans="1:30" x14ac:dyDescent="0.2">
      <c r="A394" s="18" t="s">
        <v>6</v>
      </c>
      <c r="B394" s="19"/>
      <c r="C394" s="20">
        <v>0</v>
      </c>
      <c r="D394" s="20">
        <v>0</v>
      </c>
      <c r="E394" s="20">
        <v>0</v>
      </c>
      <c r="F394" s="20">
        <v>0</v>
      </c>
      <c r="G394" s="20">
        <v>0</v>
      </c>
      <c r="H394" s="20">
        <v>0</v>
      </c>
      <c r="I394" s="20">
        <v>0</v>
      </c>
      <c r="J394" s="20">
        <v>0</v>
      </c>
      <c r="K394" s="20">
        <v>0</v>
      </c>
      <c r="L394" s="20">
        <v>0</v>
      </c>
      <c r="M394" s="20">
        <v>0</v>
      </c>
      <c r="N394" s="20">
        <v>0</v>
      </c>
      <c r="O394" s="20">
        <v>0</v>
      </c>
      <c r="P394" s="20">
        <v>0</v>
      </c>
      <c r="Q394" s="20">
        <v>0</v>
      </c>
      <c r="R394" s="20">
        <v>0</v>
      </c>
      <c r="S394" s="20">
        <v>0</v>
      </c>
      <c r="T394" s="20">
        <v>0</v>
      </c>
      <c r="U394" s="20">
        <v>0</v>
      </c>
      <c r="V394" s="20">
        <v>0</v>
      </c>
      <c r="W394" s="20">
        <v>0</v>
      </c>
      <c r="X394" s="20">
        <v>0</v>
      </c>
      <c r="Y394" s="20">
        <v>0</v>
      </c>
      <c r="Z394" s="20">
        <v>0</v>
      </c>
      <c r="AA394" s="20">
        <v>0</v>
      </c>
      <c r="AB394" s="20">
        <v>0</v>
      </c>
      <c r="AC394" s="20">
        <v>0</v>
      </c>
      <c r="AD394" s="20">
        <v>0</v>
      </c>
    </row>
    <row r="395" spans="1:30" x14ac:dyDescent="0.2">
      <c r="A395" s="9" t="s">
        <v>7</v>
      </c>
      <c r="B395" s="10"/>
      <c r="C395" s="11">
        <v>0</v>
      </c>
      <c r="D395" s="11">
        <v>0</v>
      </c>
      <c r="E395" s="11">
        <v>0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0</v>
      </c>
      <c r="Z395" s="11">
        <v>0</v>
      </c>
      <c r="AA395" s="11">
        <v>0</v>
      </c>
      <c r="AB395" s="11">
        <v>0</v>
      </c>
      <c r="AC395" s="11">
        <v>0</v>
      </c>
      <c r="AD395" s="11">
        <v>0</v>
      </c>
    </row>
    <row r="396" spans="1:30" x14ac:dyDescent="0.2">
      <c r="A396" s="9" t="s">
        <v>8</v>
      </c>
      <c r="B396" s="10"/>
      <c r="C396" s="11">
        <v>0</v>
      </c>
      <c r="D396" s="11">
        <v>0</v>
      </c>
      <c r="E396" s="11">
        <v>0</v>
      </c>
      <c r="F396" s="11">
        <v>0</v>
      </c>
      <c r="G396" s="11">
        <v>0</v>
      </c>
      <c r="H396" s="11">
        <v>0</v>
      </c>
      <c r="I396" s="11">
        <v>0</v>
      </c>
      <c r="J396" s="11">
        <v>0</v>
      </c>
      <c r="K396" s="11">
        <v>0</v>
      </c>
      <c r="L396" s="11">
        <v>0</v>
      </c>
      <c r="M396" s="11">
        <v>0</v>
      </c>
      <c r="N396" s="11">
        <v>0</v>
      </c>
      <c r="O396" s="11">
        <v>0</v>
      </c>
      <c r="P396" s="11">
        <v>0</v>
      </c>
      <c r="Q396" s="11">
        <v>0</v>
      </c>
      <c r="R396" s="11">
        <v>0</v>
      </c>
      <c r="S396" s="11">
        <v>0</v>
      </c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11">
        <v>0</v>
      </c>
      <c r="AC396" s="11">
        <v>0</v>
      </c>
      <c r="AD396" s="11">
        <v>0</v>
      </c>
    </row>
    <row r="397" spans="1:30" ht="13.5" thickBot="1" x14ac:dyDescent="0.25">
      <c r="A397" s="15" t="s">
        <v>9</v>
      </c>
      <c r="B397" s="16"/>
      <c r="C397" s="17">
        <v>0</v>
      </c>
      <c r="D397" s="17">
        <v>0</v>
      </c>
      <c r="E397" s="17">
        <v>0</v>
      </c>
      <c r="F397" s="17">
        <v>0</v>
      </c>
      <c r="G397" s="17">
        <v>0</v>
      </c>
      <c r="H397" s="17">
        <v>0</v>
      </c>
      <c r="I397" s="17">
        <v>0</v>
      </c>
      <c r="J397" s="17">
        <v>0</v>
      </c>
      <c r="K397" s="17">
        <v>0</v>
      </c>
      <c r="L397" s="17">
        <v>0</v>
      </c>
      <c r="M397" s="17">
        <v>0</v>
      </c>
      <c r="N397" s="17">
        <v>0</v>
      </c>
      <c r="O397" s="17">
        <v>0</v>
      </c>
      <c r="P397" s="17">
        <v>0</v>
      </c>
      <c r="Q397" s="17">
        <v>0</v>
      </c>
      <c r="R397" s="17">
        <v>0</v>
      </c>
      <c r="S397" s="17">
        <v>0</v>
      </c>
      <c r="T397" s="17">
        <v>0</v>
      </c>
      <c r="U397" s="17">
        <v>0</v>
      </c>
      <c r="V397" s="17">
        <v>0</v>
      </c>
      <c r="W397" s="17">
        <v>0</v>
      </c>
      <c r="X397" s="17">
        <v>0</v>
      </c>
      <c r="Y397" s="17">
        <v>0</v>
      </c>
      <c r="Z397" s="17">
        <v>0</v>
      </c>
      <c r="AA397" s="17">
        <v>0</v>
      </c>
      <c r="AB397" s="17">
        <v>0</v>
      </c>
      <c r="AC397" s="17">
        <v>0</v>
      </c>
      <c r="AD397" s="17">
        <v>0</v>
      </c>
    </row>
    <row r="398" spans="1:30" x14ac:dyDescent="0.2">
      <c r="A398" s="5" t="s">
        <v>10</v>
      </c>
      <c r="B398" s="6"/>
      <c r="C398" s="7">
        <v>7.2408000000000001</v>
      </c>
      <c r="D398" s="7">
        <v>7.2408000000000001</v>
      </c>
      <c r="E398" s="7">
        <v>8.2751999999999999</v>
      </c>
      <c r="F398" s="7">
        <v>8.2751999999999999</v>
      </c>
      <c r="G398" s="7">
        <v>8.2751999999999999</v>
      </c>
      <c r="H398" s="7">
        <v>7.2408000000000001</v>
      </c>
      <c r="I398" s="7">
        <v>12.412800000000001</v>
      </c>
      <c r="J398" s="7">
        <v>12.412800000000001</v>
      </c>
      <c r="K398" s="7">
        <v>15.516</v>
      </c>
      <c r="L398" s="7">
        <v>18.619199999999999</v>
      </c>
      <c r="M398" s="7">
        <v>23.703745268592506</v>
      </c>
      <c r="N398" s="7">
        <v>28.788290537185016</v>
      </c>
      <c r="O398" s="7">
        <v>33.87283580577752</v>
      </c>
      <c r="P398" s="7">
        <v>38.957381074370019</v>
      </c>
      <c r="Q398" s="7">
        <v>54.860032081743618</v>
      </c>
      <c r="R398" s="7">
        <v>49.725233968695029</v>
      </c>
      <c r="S398" s="7">
        <v>80.655555339809993</v>
      </c>
      <c r="T398" s="7">
        <v>63.694151139559608</v>
      </c>
      <c r="U398" s="7">
        <v>66.017842752349424</v>
      </c>
      <c r="V398" s="7">
        <v>64.336768133488818</v>
      </c>
      <c r="W398" s="7">
        <v>64.529100842424555</v>
      </c>
      <c r="X398" s="7">
        <v>56.019945318967913</v>
      </c>
      <c r="Y398" s="7">
        <v>59.201897215234432</v>
      </c>
      <c r="Z398" s="7">
        <v>57.908261168535745</v>
      </c>
      <c r="AA398" s="7">
        <v>72.491976217242637</v>
      </c>
      <c r="AB398" s="7">
        <v>71.499524145773904</v>
      </c>
      <c r="AC398" s="7">
        <v>85.921037129309724</v>
      </c>
      <c r="AD398" s="7">
        <v>75.868130597160743</v>
      </c>
    </row>
    <row r="399" spans="1:30" x14ac:dyDescent="0.2">
      <c r="A399" s="9" t="s">
        <v>11</v>
      </c>
      <c r="B399" s="10"/>
      <c r="C399" s="11">
        <v>0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0</v>
      </c>
      <c r="J399" s="11">
        <v>0</v>
      </c>
      <c r="K399" s="11">
        <v>0</v>
      </c>
      <c r="L399" s="11">
        <v>0</v>
      </c>
      <c r="M399" s="11">
        <v>0</v>
      </c>
      <c r="N399" s="11">
        <v>0</v>
      </c>
      <c r="O399" s="11">
        <v>0</v>
      </c>
      <c r="P399" s="11">
        <v>0</v>
      </c>
      <c r="Q399" s="11">
        <v>0</v>
      </c>
      <c r="R399" s="11">
        <v>0</v>
      </c>
      <c r="S399" s="11">
        <v>0</v>
      </c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11">
        <v>0</v>
      </c>
      <c r="AC399" s="11">
        <v>0</v>
      </c>
      <c r="AD399" s="11">
        <v>0</v>
      </c>
    </row>
    <row r="400" spans="1:30" x14ac:dyDescent="0.2">
      <c r="A400" s="22" t="s">
        <v>12</v>
      </c>
      <c r="B400" s="23"/>
      <c r="C400" s="24">
        <v>0</v>
      </c>
      <c r="D400" s="24">
        <v>0</v>
      </c>
      <c r="E400" s="24">
        <v>0</v>
      </c>
      <c r="F400" s="24">
        <v>0</v>
      </c>
      <c r="G400" s="24">
        <v>0</v>
      </c>
      <c r="H400" s="24">
        <v>0</v>
      </c>
      <c r="I400" s="24">
        <v>0</v>
      </c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0</v>
      </c>
      <c r="P400" s="24">
        <v>0</v>
      </c>
      <c r="Q400" s="24">
        <v>0</v>
      </c>
      <c r="R400" s="24">
        <v>0</v>
      </c>
      <c r="S400" s="24">
        <v>0</v>
      </c>
      <c r="T400" s="24">
        <v>0</v>
      </c>
      <c r="U400" s="24">
        <v>0</v>
      </c>
      <c r="V400" s="24">
        <v>0</v>
      </c>
      <c r="W400" s="24">
        <v>0</v>
      </c>
      <c r="X400" s="24">
        <v>0</v>
      </c>
      <c r="Y400" s="24">
        <v>0</v>
      </c>
      <c r="Z400" s="24">
        <v>0</v>
      </c>
      <c r="AA400" s="24">
        <v>0</v>
      </c>
      <c r="AB400" s="24">
        <v>0</v>
      </c>
      <c r="AC400" s="24">
        <v>0</v>
      </c>
      <c r="AD400" s="24">
        <v>0</v>
      </c>
    </row>
    <row r="401" spans="1:30" x14ac:dyDescent="0.2">
      <c r="A401" s="12" t="s">
        <v>13</v>
      </c>
      <c r="B401" s="13"/>
      <c r="C401" s="14">
        <v>0</v>
      </c>
      <c r="D401" s="14">
        <v>0</v>
      </c>
      <c r="E401" s="14">
        <v>0</v>
      </c>
      <c r="F401" s="14">
        <v>0</v>
      </c>
      <c r="G401" s="14">
        <v>0</v>
      </c>
      <c r="H401" s="14">
        <v>0</v>
      </c>
      <c r="I401" s="14">
        <v>0</v>
      </c>
      <c r="J401" s="14">
        <v>0</v>
      </c>
      <c r="K401" s="14">
        <v>0</v>
      </c>
      <c r="L401" s="14">
        <v>0</v>
      </c>
      <c r="M401" s="14">
        <v>0</v>
      </c>
      <c r="N401" s="14">
        <v>0</v>
      </c>
      <c r="O401" s="14">
        <v>0</v>
      </c>
      <c r="P401" s="14">
        <v>0</v>
      </c>
      <c r="Q401" s="14">
        <v>0</v>
      </c>
      <c r="R401" s="14">
        <v>0</v>
      </c>
      <c r="S401" s="14">
        <v>0</v>
      </c>
      <c r="T401" s="14">
        <v>0</v>
      </c>
      <c r="U401" s="14">
        <v>0</v>
      </c>
      <c r="V401" s="14">
        <v>0</v>
      </c>
      <c r="W401" s="14">
        <v>0</v>
      </c>
      <c r="X401" s="14">
        <v>0</v>
      </c>
      <c r="Y401" s="14">
        <v>0</v>
      </c>
      <c r="Z401" s="14">
        <v>0</v>
      </c>
      <c r="AA401" s="14">
        <v>0</v>
      </c>
      <c r="AB401" s="14">
        <v>0</v>
      </c>
      <c r="AC401" s="14">
        <v>0</v>
      </c>
      <c r="AD401" s="14">
        <v>0</v>
      </c>
    </row>
    <row r="402" spans="1:30" x14ac:dyDescent="0.2">
      <c r="A402" s="9" t="s">
        <v>14</v>
      </c>
      <c r="B402" s="10"/>
      <c r="C402" s="11">
        <v>0</v>
      </c>
      <c r="D402" s="11">
        <v>0</v>
      </c>
      <c r="E402" s="11">
        <v>0</v>
      </c>
      <c r="F402" s="11">
        <v>0</v>
      </c>
      <c r="G402" s="11">
        <v>0</v>
      </c>
      <c r="H402" s="11">
        <v>0</v>
      </c>
      <c r="I402" s="11">
        <v>0</v>
      </c>
      <c r="J402" s="11">
        <v>0</v>
      </c>
      <c r="K402" s="11">
        <v>0</v>
      </c>
      <c r="L402" s="11">
        <v>0</v>
      </c>
      <c r="M402" s="11">
        <v>0</v>
      </c>
      <c r="N402" s="11">
        <v>0</v>
      </c>
      <c r="O402" s="11">
        <v>0</v>
      </c>
      <c r="P402" s="11">
        <v>0</v>
      </c>
      <c r="Q402" s="11">
        <v>0</v>
      </c>
      <c r="R402" s="11">
        <v>0</v>
      </c>
      <c r="S402" s="11">
        <v>0</v>
      </c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11">
        <v>0</v>
      </c>
      <c r="AC402" s="11">
        <v>0</v>
      </c>
      <c r="AD402" s="11">
        <v>0</v>
      </c>
    </row>
    <row r="403" spans="1:30" x14ac:dyDescent="0.2">
      <c r="A403" s="12" t="s">
        <v>15</v>
      </c>
      <c r="B403" s="13"/>
      <c r="C403" s="14">
        <v>0</v>
      </c>
      <c r="D403" s="14">
        <v>0</v>
      </c>
      <c r="E403" s="14">
        <v>0</v>
      </c>
      <c r="F403" s="14">
        <v>0</v>
      </c>
      <c r="G403" s="14">
        <v>0</v>
      </c>
      <c r="H403" s="14">
        <v>0</v>
      </c>
      <c r="I403" s="14">
        <v>0</v>
      </c>
      <c r="J403" s="14">
        <v>0</v>
      </c>
      <c r="K403" s="14">
        <v>0</v>
      </c>
      <c r="L403" s="14">
        <v>0</v>
      </c>
      <c r="M403" s="14">
        <v>0</v>
      </c>
      <c r="N403" s="14">
        <v>0</v>
      </c>
      <c r="O403" s="14">
        <v>0</v>
      </c>
      <c r="P403" s="14">
        <v>0</v>
      </c>
      <c r="Q403" s="14">
        <v>0</v>
      </c>
      <c r="R403" s="14">
        <v>0</v>
      </c>
      <c r="S403" s="14">
        <v>0</v>
      </c>
      <c r="T403" s="14">
        <v>0</v>
      </c>
      <c r="U403" s="14">
        <v>0</v>
      </c>
      <c r="V403" s="14">
        <v>0</v>
      </c>
      <c r="W403" s="14">
        <v>0</v>
      </c>
      <c r="X403" s="14">
        <v>0</v>
      </c>
      <c r="Y403" s="14">
        <v>0</v>
      </c>
      <c r="Z403" s="14">
        <v>0</v>
      </c>
      <c r="AA403" s="14">
        <v>0</v>
      </c>
      <c r="AB403" s="14">
        <v>0</v>
      </c>
      <c r="AC403" s="14">
        <v>0</v>
      </c>
      <c r="AD403" s="14">
        <v>0</v>
      </c>
    </row>
    <row r="404" spans="1:30" x14ac:dyDescent="0.2">
      <c r="A404" s="12" t="s">
        <v>16</v>
      </c>
      <c r="B404" s="13"/>
      <c r="C404" s="14">
        <v>0</v>
      </c>
      <c r="D404" s="14">
        <v>0</v>
      </c>
      <c r="E404" s="14">
        <v>0</v>
      </c>
      <c r="F404" s="14">
        <v>0</v>
      </c>
      <c r="G404" s="14">
        <v>0</v>
      </c>
      <c r="H404" s="14">
        <v>0</v>
      </c>
      <c r="I404" s="14">
        <v>0</v>
      </c>
      <c r="J404" s="14">
        <v>0</v>
      </c>
      <c r="K404" s="14">
        <v>0</v>
      </c>
      <c r="L404" s="14">
        <v>0</v>
      </c>
      <c r="M404" s="14">
        <v>0</v>
      </c>
      <c r="N404" s="14">
        <v>0</v>
      </c>
      <c r="O404" s="14">
        <v>0</v>
      </c>
      <c r="P404" s="14">
        <v>0</v>
      </c>
      <c r="Q404" s="14">
        <v>0</v>
      </c>
      <c r="R404" s="14">
        <v>0</v>
      </c>
      <c r="S404" s="14">
        <v>0</v>
      </c>
      <c r="T404" s="14">
        <v>0</v>
      </c>
      <c r="U404" s="14">
        <v>0</v>
      </c>
      <c r="V404" s="14">
        <v>0</v>
      </c>
      <c r="W404" s="14">
        <v>0</v>
      </c>
      <c r="X404" s="14">
        <v>0</v>
      </c>
      <c r="Y404" s="14">
        <v>0</v>
      </c>
      <c r="Z404" s="14">
        <v>0</v>
      </c>
      <c r="AA404" s="14">
        <v>0</v>
      </c>
      <c r="AB404" s="14">
        <v>0</v>
      </c>
      <c r="AC404" s="14">
        <v>0</v>
      </c>
      <c r="AD404" s="14">
        <v>0</v>
      </c>
    </row>
    <row r="405" spans="1:30" x14ac:dyDescent="0.2">
      <c r="A405" s="12" t="s">
        <v>17</v>
      </c>
      <c r="B405" s="13"/>
      <c r="C405" s="14">
        <v>0</v>
      </c>
      <c r="D405" s="14">
        <v>0</v>
      </c>
      <c r="E405" s="14">
        <v>0</v>
      </c>
      <c r="F405" s="14">
        <v>0</v>
      </c>
      <c r="G405" s="14">
        <v>0</v>
      </c>
      <c r="H405" s="14">
        <v>0</v>
      </c>
      <c r="I405" s="14">
        <v>0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>
        <v>0</v>
      </c>
      <c r="T405" s="14">
        <v>0</v>
      </c>
      <c r="U405" s="14">
        <v>0</v>
      </c>
      <c r="V405" s="14">
        <v>0</v>
      </c>
      <c r="W405" s="14">
        <v>0</v>
      </c>
      <c r="X405" s="14">
        <v>0</v>
      </c>
      <c r="Y405" s="14">
        <v>0</v>
      </c>
      <c r="Z405" s="14">
        <v>0</v>
      </c>
      <c r="AA405" s="14">
        <v>0</v>
      </c>
      <c r="AB405" s="14">
        <v>0</v>
      </c>
      <c r="AC405" s="14">
        <v>0</v>
      </c>
      <c r="AD405" s="14">
        <v>0</v>
      </c>
    </row>
    <row r="406" spans="1:30" x14ac:dyDescent="0.2">
      <c r="A406" s="12" t="s">
        <v>18</v>
      </c>
      <c r="B406" s="13"/>
      <c r="C406" s="14">
        <v>7.2408000000000001</v>
      </c>
      <c r="D406" s="14">
        <v>7.2408000000000001</v>
      </c>
      <c r="E406" s="14">
        <v>8.2751999999999999</v>
      </c>
      <c r="F406" s="14">
        <v>8.2751999999999999</v>
      </c>
      <c r="G406" s="14">
        <v>8.2751999999999999</v>
      </c>
      <c r="H406" s="14">
        <v>7.2408000000000001</v>
      </c>
      <c r="I406" s="14">
        <v>12.412800000000001</v>
      </c>
      <c r="J406" s="14">
        <v>12.412800000000001</v>
      </c>
      <c r="K406" s="14">
        <v>15.516</v>
      </c>
      <c r="L406" s="14">
        <v>18.619199999999999</v>
      </c>
      <c r="M406" s="14">
        <v>23.703745268592506</v>
      </c>
      <c r="N406" s="14">
        <v>28.788290537185016</v>
      </c>
      <c r="O406" s="14">
        <v>33.87283580577752</v>
      </c>
      <c r="P406" s="14">
        <v>38.957381074370019</v>
      </c>
      <c r="Q406" s="14">
        <v>54.860032081743618</v>
      </c>
      <c r="R406" s="14">
        <v>49.725233968695029</v>
      </c>
      <c r="S406" s="14">
        <v>80.655555339809993</v>
      </c>
      <c r="T406" s="14">
        <v>63.694151139559608</v>
      </c>
      <c r="U406" s="14">
        <v>66.017842752349424</v>
      </c>
      <c r="V406" s="14">
        <v>64.336768133488818</v>
      </c>
      <c r="W406" s="14">
        <v>64.529100842424555</v>
      </c>
      <c r="X406" s="14">
        <v>56.019945318967913</v>
      </c>
      <c r="Y406" s="14">
        <v>59.201897215234432</v>
      </c>
      <c r="Z406" s="14">
        <v>57.908261168535745</v>
      </c>
      <c r="AA406" s="14">
        <v>72.491976217242637</v>
      </c>
      <c r="AB406" s="14">
        <v>71.499524145773904</v>
      </c>
      <c r="AC406" s="14">
        <v>85.921037129309724</v>
      </c>
      <c r="AD406" s="14">
        <v>75.868130597160743</v>
      </c>
    </row>
    <row r="407" spans="1:30" x14ac:dyDescent="0.2">
      <c r="A407" s="22" t="s">
        <v>19</v>
      </c>
      <c r="B407" s="23"/>
      <c r="C407" s="24">
        <v>0</v>
      </c>
      <c r="D407" s="24">
        <v>0</v>
      </c>
      <c r="E407" s="24">
        <v>0</v>
      </c>
      <c r="F407" s="24">
        <v>0</v>
      </c>
      <c r="G407" s="24">
        <v>0</v>
      </c>
      <c r="H407" s="24">
        <v>0</v>
      </c>
      <c r="I407" s="24">
        <v>0</v>
      </c>
      <c r="J407" s="24">
        <v>0</v>
      </c>
      <c r="K407" s="24">
        <v>0</v>
      </c>
      <c r="L407" s="24">
        <v>0</v>
      </c>
      <c r="M407" s="24">
        <v>0</v>
      </c>
      <c r="N407" s="24">
        <v>0</v>
      </c>
      <c r="O407" s="24">
        <v>0</v>
      </c>
      <c r="P407" s="24">
        <v>0</v>
      </c>
      <c r="Q407" s="24">
        <v>0</v>
      </c>
      <c r="R407" s="24">
        <v>0</v>
      </c>
      <c r="S407" s="24">
        <v>0</v>
      </c>
      <c r="T407" s="24">
        <v>0</v>
      </c>
      <c r="U407" s="24">
        <v>0</v>
      </c>
      <c r="V407" s="24">
        <v>0</v>
      </c>
      <c r="W407" s="24">
        <v>0</v>
      </c>
      <c r="X407" s="24">
        <v>0</v>
      </c>
      <c r="Y407" s="24">
        <v>0</v>
      </c>
      <c r="Z407" s="24">
        <v>0</v>
      </c>
      <c r="AA407" s="24">
        <v>0</v>
      </c>
      <c r="AB407" s="24">
        <v>0</v>
      </c>
      <c r="AC407" s="24">
        <v>0</v>
      </c>
      <c r="AD407" s="24">
        <v>0</v>
      </c>
    </row>
    <row r="408" spans="1:30" x14ac:dyDescent="0.2">
      <c r="A408" s="12" t="s">
        <v>20</v>
      </c>
      <c r="B408" s="13"/>
      <c r="C408" s="26">
        <v>0</v>
      </c>
      <c r="D408" s="26">
        <v>0</v>
      </c>
      <c r="E408" s="26">
        <v>0</v>
      </c>
      <c r="F408" s="26">
        <v>0</v>
      </c>
      <c r="G408" s="26">
        <v>0</v>
      </c>
      <c r="H408" s="26">
        <v>0</v>
      </c>
      <c r="I408" s="26">
        <v>0</v>
      </c>
      <c r="J408" s="26">
        <v>0</v>
      </c>
      <c r="K408" s="26">
        <v>0</v>
      </c>
      <c r="L408" s="26">
        <v>0</v>
      </c>
      <c r="M408" s="26">
        <v>0</v>
      </c>
      <c r="N408" s="26">
        <v>0</v>
      </c>
      <c r="O408" s="26">
        <v>0</v>
      </c>
      <c r="P408" s="26">
        <v>0</v>
      </c>
      <c r="Q408" s="26">
        <v>0</v>
      </c>
      <c r="R408" s="26">
        <v>0</v>
      </c>
      <c r="S408" s="26">
        <v>0</v>
      </c>
      <c r="T408" s="26">
        <v>0</v>
      </c>
      <c r="U408" s="26">
        <v>0</v>
      </c>
      <c r="V408" s="26">
        <v>0</v>
      </c>
      <c r="W408" s="26">
        <v>0</v>
      </c>
      <c r="X408" s="26">
        <v>0</v>
      </c>
      <c r="Y408" s="26">
        <v>0</v>
      </c>
      <c r="Z408" s="26">
        <v>0</v>
      </c>
      <c r="AA408" s="26">
        <v>0</v>
      </c>
      <c r="AB408" s="26">
        <v>0</v>
      </c>
      <c r="AC408" s="26">
        <v>0</v>
      </c>
      <c r="AD408" s="26">
        <v>0</v>
      </c>
    </row>
    <row r="409" spans="1:30" x14ac:dyDescent="0.2">
      <c r="A409" s="9" t="s">
        <v>21</v>
      </c>
      <c r="B409" s="10"/>
      <c r="C409" s="11">
        <v>0</v>
      </c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0</v>
      </c>
      <c r="K409" s="11">
        <v>0</v>
      </c>
      <c r="L409" s="11">
        <v>0</v>
      </c>
      <c r="M409" s="11">
        <v>0</v>
      </c>
      <c r="N409" s="11">
        <v>0</v>
      </c>
      <c r="O409" s="11">
        <v>0</v>
      </c>
      <c r="P409" s="11">
        <v>0</v>
      </c>
      <c r="Q409" s="11">
        <v>0</v>
      </c>
      <c r="R409" s="11">
        <v>0</v>
      </c>
      <c r="S409" s="11">
        <v>0</v>
      </c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11">
        <v>0</v>
      </c>
      <c r="AC409" s="11">
        <v>0</v>
      </c>
      <c r="AD409" s="11">
        <v>0</v>
      </c>
    </row>
    <row r="410" spans="1:30" x14ac:dyDescent="0.2">
      <c r="A410" s="27" t="s">
        <v>22</v>
      </c>
      <c r="B410" s="28"/>
      <c r="C410" s="29">
        <v>0</v>
      </c>
      <c r="D410" s="29">
        <v>0</v>
      </c>
      <c r="E410" s="29">
        <v>0</v>
      </c>
      <c r="F410" s="29">
        <v>0</v>
      </c>
      <c r="G410" s="29">
        <v>0</v>
      </c>
      <c r="H410" s="29">
        <v>0</v>
      </c>
      <c r="I410" s="29">
        <v>0</v>
      </c>
      <c r="J410" s="29">
        <v>0</v>
      </c>
      <c r="K410" s="29">
        <v>0</v>
      </c>
      <c r="L410" s="29">
        <v>0</v>
      </c>
      <c r="M410" s="29">
        <v>0</v>
      </c>
      <c r="N410" s="29">
        <v>0</v>
      </c>
      <c r="O410" s="29">
        <v>0</v>
      </c>
      <c r="P410" s="29">
        <v>0</v>
      </c>
      <c r="Q410" s="29">
        <v>0</v>
      </c>
      <c r="R410" s="29">
        <v>0</v>
      </c>
      <c r="S410" s="29">
        <v>0</v>
      </c>
      <c r="T410" s="29">
        <v>0</v>
      </c>
      <c r="U410" s="29">
        <v>0</v>
      </c>
      <c r="V410" s="29">
        <v>0</v>
      </c>
      <c r="W410" s="29">
        <v>0</v>
      </c>
      <c r="X410" s="29">
        <v>0</v>
      </c>
      <c r="Y410" s="29">
        <v>0</v>
      </c>
      <c r="Z410" s="29">
        <v>0</v>
      </c>
      <c r="AA410" s="29">
        <v>0</v>
      </c>
      <c r="AB410" s="29">
        <v>0</v>
      </c>
      <c r="AC410" s="29">
        <v>0</v>
      </c>
      <c r="AD410" s="29">
        <v>0</v>
      </c>
    </row>
    <row r="411" spans="1:30" ht="13.5" thickBot="1" x14ac:dyDescent="0.25">
      <c r="A411" s="15" t="s">
        <v>23</v>
      </c>
      <c r="B411" s="16"/>
      <c r="C411" s="17">
        <v>0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  <c r="I411" s="17">
        <v>0</v>
      </c>
      <c r="J411" s="17">
        <v>0</v>
      </c>
      <c r="K411" s="17">
        <v>0</v>
      </c>
      <c r="L411" s="17">
        <v>0</v>
      </c>
      <c r="M411" s="17">
        <v>0</v>
      </c>
      <c r="N411" s="17">
        <v>0</v>
      </c>
      <c r="O411" s="17">
        <v>0</v>
      </c>
      <c r="P411" s="17">
        <v>0</v>
      </c>
      <c r="Q411" s="17">
        <v>0</v>
      </c>
      <c r="R411" s="17">
        <v>0</v>
      </c>
      <c r="S411" s="17">
        <v>0</v>
      </c>
      <c r="T411" s="17">
        <v>0</v>
      </c>
      <c r="U411" s="17">
        <v>0</v>
      </c>
      <c r="V411" s="17">
        <v>0</v>
      </c>
      <c r="W411" s="17">
        <v>0</v>
      </c>
      <c r="X411" s="17">
        <v>0</v>
      </c>
      <c r="Y411" s="17">
        <v>0</v>
      </c>
      <c r="Z411" s="17">
        <v>0</v>
      </c>
      <c r="AA411" s="17">
        <v>0</v>
      </c>
      <c r="AB411" s="17">
        <v>0</v>
      </c>
      <c r="AC411" s="17">
        <v>0</v>
      </c>
      <c r="AD411" s="17">
        <v>0</v>
      </c>
    </row>
    <row r="412" spans="1:30" ht="13.5" thickBot="1" x14ac:dyDescent="0.25">
      <c r="A412" s="30" t="s">
        <v>24</v>
      </c>
      <c r="B412" s="31"/>
      <c r="C412" s="32">
        <v>0</v>
      </c>
      <c r="D412" s="32">
        <v>0</v>
      </c>
      <c r="E412" s="32">
        <v>0</v>
      </c>
      <c r="F412" s="32">
        <v>0</v>
      </c>
      <c r="G412" s="32">
        <v>0</v>
      </c>
      <c r="H412" s="32">
        <v>0</v>
      </c>
      <c r="I412" s="32">
        <v>0</v>
      </c>
      <c r="J412" s="32">
        <v>0</v>
      </c>
      <c r="K412" s="32">
        <v>0</v>
      </c>
      <c r="L412" s="32">
        <v>0</v>
      </c>
      <c r="M412" s="32">
        <v>0</v>
      </c>
      <c r="N412" s="32">
        <v>0</v>
      </c>
      <c r="O412" s="32">
        <v>0</v>
      </c>
      <c r="P412" s="32">
        <v>0</v>
      </c>
      <c r="Q412" s="32">
        <v>0</v>
      </c>
      <c r="R412" s="32">
        <v>0</v>
      </c>
      <c r="S412" s="32">
        <v>0</v>
      </c>
      <c r="T412" s="32">
        <v>0</v>
      </c>
      <c r="U412" s="32">
        <v>0</v>
      </c>
      <c r="V412" s="32">
        <v>0</v>
      </c>
      <c r="W412" s="32">
        <v>0</v>
      </c>
      <c r="X412" s="32">
        <v>0</v>
      </c>
      <c r="Y412" s="32">
        <v>0</v>
      </c>
      <c r="Z412" s="32">
        <v>0</v>
      </c>
      <c r="AA412" s="32">
        <v>0</v>
      </c>
      <c r="AB412" s="32">
        <v>0</v>
      </c>
      <c r="AC412" s="32">
        <v>0</v>
      </c>
      <c r="AD412" s="32">
        <v>0</v>
      </c>
    </row>
    <row r="413" spans="1:30" x14ac:dyDescent="0.2">
      <c r="A413" s="5" t="s">
        <v>25</v>
      </c>
      <c r="B413" s="6"/>
      <c r="C413" s="7">
        <v>0</v>
      </c>
      <c r="D413" s="7">
        <v>0</v>
      </c>
      <c r="E413" s="7">
        <v>0</v>
      </c>
      <c r="F413" s="7">
        <v>0</v>
      </c>
      <c r="G413" s="7">
        <v>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0</v>
      </c>
      <c r="N413" s="7">
        <v>0</v>
      </c>
      <c r="O413" s="7">
        <v>0</v>
      </c>
      <c r="P413" s="7">
        <v>0</v>
      </c>
      <c r="Q413" s="7">
        <v>0</v>
      </c>
      <c r="R413" s="7">
        <v>0</v>
      </c>
      <c r="S413" s="7">
        <v>0</v>
      </c>
      <c r="T413" s="7">
        <v>0</v>
      </c>
      <c r="U413" s="7">
        <v>0</v>
      </c>
      <c r="V413" s="7">
        <v>0</v>
      </c>
      <c r="W413" s="7">
        <v>0</v>
      </c>
      <c r="X413" s="7">
        <v>0</v>
      </c>
      <c r="Y413" s="7">
        <v>0</v>
      </c>
      <c r="Z413" s="7">
        <v>0</v>
      </c>
      <c r="AA413" s="7">
        <v>0</v>
      </c>
      <c r="AB413" s="7">
        <v>0</v>
      </c>
      <c r="AC413" s="7">
        <v>0</v>
      </c>
      <c r="AD413" s="7">
        <v>0</v>
      </c>
    </row>
    <row r="414" spans="1:30" x14ac:dyDescent="0.2">
      <c r="A414" s="27" t="s">
        <v>26</v>
      </c>
      <c r="B414" s="28"/>
      <c r="C414" s="29">
        <v>0</v>
      </c>
      <c r="D414" s="29">
        <v>0</v>
      </c>
      <c r="E414" s="29">
        <v>0</v>
      </c>
      <c r="F414" s="29">
        <v>0</v>
      </c>
      <c r="G414" s="29">
        <v>0</v>
      </c>
      <c r="H414" s="29">
        <v>0</v>
      </c>
      <c r="I414" s="29">
        <v>0</v>
      </c>
      <c r="J414" s="29">
        <v>0</v>
      </c>
      <c r="K414" s="29">
        <v>0</v>
      </c>
      <c r="L414" s="29">
        <v>0</v>
      </c>
      <c r="M414" s="29">
        <v>0</v>
      </c>
      <c r="N414" s="29">
        <v>0</v>
      </c>
      <c r="O414" s="29">
        <v>0</v>
      </c>
      <c r="P414" s="29">
        <v>0</v>
      </c>
      <c r="Q414" s="29">
        <v>0</v>
      </c>
      <c r="R414" s="29">
        <v>0</v>
      </c>
      <c r="S414" s="29">
        <v>0</v>
      </c>
      <c r="T414" s="29">
        <v>0</v>
      </c>
      <c r="U414" s="29">
        <v>0</v>
      </c>
      <c r="V414" s="29">
        <v>0</v>
      </c>
      <c r="W414" s="29">
        <v>0</v>
      </c>
      <c r="X414" s="29">
        <v>0</v>
      </c>
      <c r="Y414" s="29">
        <v>0</v>
      </c>
      <c r="Z414" s="29">
        <v>0</v>
      </c>
      <c r="AA414" s="29">
        <v>0</v>
      </c>
      <c r="AB414" s="29">
        <v>0</v>
      </c>
      <c r="AC414" s="29">
        <v>0</v>
      </c>
      <c r="AD414" s="29">
        <v>0</v>
      </c>
    </row>
    <row r="415" spans="1:30" x14ac:dyDescent="0.2">
      <c r="A415" s="12" t="s">
        <v>27</v>
      </c>
      <c r="B415" s="33"/>
      <c r="C415" s="14">
        <v>0</v>
      </c>
      <c r="D415" s="14">
        <v>0</v>
      </c>
      <c r="E415" s="14">
        <v>0</v>
      </c>
      <c r="F415" s="14">
        <v>0</v>
      </c>
      <c r="G415" s="14">
        <v>0</v>
      </c>
      <c r="H415" s="14">
        <v>0</v>
      </c>
      <c r="I415" s="14">
        <v>0</v>
      </c>
      <c r="J415" s="14">
        <v>0</v>
      </c>
      <c r="K415" s="14">
        <v>0</v>
      </c>
      <c r="L415" s="14">
        <v>0</v>
      </c>
      <c r="M415" s="14">
        <v>0</v>
      </c>
      <c r="N415" s="14">
        <v>0</v>
      </c>
      <c r="O415" s="14">
        <v>0</v>
      </c>
      <c r="P415" s="14">
        <v>0</v>
      </c>
      <c r="Q415" s="14">
        <v>0</v>
      </c>
      <c r="R415" s="14">
        <v>0</v>
      </c>
      <c r="S415" s="14">
        <v>0</v>
      </c>
      <c r="T415" s="14">
        <v>0</v>
      </c>
      <c r="U415" s="14">
        <v>0</v>
      </c>
      <c r="V415" s="14">
        <v>0</v>
      </c>
      <c r="W415" s="14">
        <v>0</v>
      </c>
      <c r="X415" s="14">
        <v>0</v>
      </c>
      <c r="Y415" s="14">
        <v>0</v>
      </c>
      <c r="Z415" s="14">
        <v>0</v>
      </c>
      <c r="AA415" s="14">
        <v>0</v>
      </c>
      <c r="AB415" s="14">
        <v>0</v>
      </c>
      <c r="AC415" s="14">
        <v>0</v>
      </c>
      <c r="AD415" s="14">
        <v>0</v>
      </c>
    </row>
    <row r="416" spans="1:30" x14ac:dyDescent="0.2">
      <c r="A416" s="12" t="s">
        <v>28</v>
      </c>
      <c r="B416" s="13"/>
      <c r="C416" s="14">
        <v>0</v>
      </c>
      <c r="D416" s="14">
        <v>0</v>
      </c>
      <c r="E416" s="14">
        <v>0</v>
      </c>
      <c r="F416" s="14">
        <v>0</v>
      </c>
      <c r="G416" s="14">
        <v>0</v>
      </c>
      <c r="H416" s="14">
        <v>0</v>
      </c>
      <c r="I416" s="14">
        <v>0</v>
      </c>
      <c r="J416" s="14">
        <v>0</v>
      </c>
      <c r="K416" s="14">
        <v>0</v>
      </c>
      <c r="L416" s="14">
        <v>0</v>
      </c>
      <c r="M416" s="14">
        <v>0</v>
      </c>
      <c r="N416" s="14">
        <v>0</v>
      </c>
      <c r="O416" s="14">
        <v>0</v>
      </c>
      <c r="P416" s="14">
        <v>0</v>
      </c>
      <c r="Q416" s="14">
        <v>0</v>
      </c>
      <c r="R416" s="14">
        <v>0</v>
      </c>
      <c r="S416" s="14">
        <v>0</v>
      </c>
      <c r="T416" s="14">
        <v>0</v>
      </c>
      <c r="U416" s="14">
        <v>0</v>
      </c>
      <c r="V416" s="14">
        <v>0</v>
      </c>
      <c r="W416" s="14">
        <v>0</v>
      </c>
      <c r="X416" s="14">
        <v>0</v>
      </c>
      <c r="Y416" s="14">
        <v>0</v>
      </c>
      <c r="Z416" s="14">
        <v>0</v>
      </c>
      <c r="AA416" s="14">
        <v>0</v>
      </c>
      <c r="AB416" s="14">
        <v>0</v>
      </c>
      <c r="AC416" s="14">
        <v>0</v>
      </c>
      <c r="AD416" s="14">
        <v>0</v>
      </c>
    </row>
    <row r="417" spans="1:30" x14ac:dyDescent="0.2">
      <c r="A417" s="12" t="s">
        <v>29</v>
      </c>
      <c r="B417" s="13"/>
      <c r="C417" s="14">
        <v>0</v>
      </c>
      <c r="D417" s="14">
        <v>0</v>
      </c>
      <c r="E417" s="14">
        <v>0</v>
      </c>
      <c r="F417" s="14">
        <v>0</v>
      </c>
      <c r="G417" s="14">
        <v>0</v>
      </c>
      <c r="H417" s="14">
        <v>0</v>
      </c>
      <c r="I417" s="14">
        <v>0</v>
      </c>
      <c r="J417" s="14">
        <v>0</v>
      </c>
      <c r="K417" s="14">
        <v>0</v>
      </c>
      <c r="L417" s="14">
        <v>0</v>
      </c>
      <c r="M417" s="14">
        <v>0</v>
      </c>
      <c r="N417" s="14">
        <v>0</v>
      </c>
      <c r="O417" s="14">
        <v>0</v>
      </c>
      <c r="P417" s="14">
        <v>0</v>
      </c>
      <c r="Q417" s="14">
        <v>0</v>
      </c>
      <c r="R417" s="14">
        <v>0</v>
      </c>
      <c r="S417" s="14">
        <v>0</v>
      </c>
      <c r="T417" s="14">
        <v>0</v>
      </c>
      <c r="U417" s="14">
        <v>0</v>
      </c>
      <c r="V417" s="14">
        <v>0</v>
      </c>
      <c r="W417" s="14">
        <v>0</v>
      </c>
      <c r="X417" s="14">
        <v>0</v>
      </c>
      <c r="Y417" s="14">
        <v>0</v>
      </c>
      <c r="Z417" s="14">
        <v>0</v>
      </c>
      <c r="AA417" s="14">
        <v>0</v>
      </c>
      <c r="AB417" s="14">
        <v>0</v>
      </c>
      <c r="AC417" s="14">
        <v>0</v>
      </c>
      <c r="AD417" s="14">
        <v>0</v>
      </c>
    </row>
    <row r="418" spans="1:30" x14ac:dyDescent="0.2">
      <c r="A418" s="35" t="s">
        <v>30</v>
      </c>
      <c r="B418" s="36"/>
      <c r="C418" s="37">
        <v>0</v>
      </c>
      <c r="D418" s="37">
        <v>0</v>
      </c>
      <c r="E418" s="37">
        <v>0</v>
      </c>
      <c r="F418" s="37">
        <v>0</v>
      </c>
      <c r="G418" s="37">
        <v>0</v>
      </c>
      <c r="H418" s="37">
        <v>0</v>
      </c>
      <c r="I418" s="37">
        <v>0</v>
      </c>
      <c r="J418" s="37">
        <v>0</v>
      </c>
      <c r="K418" s="37">
        <v>0</v>
      </c>
      <c r="L418" s="37">
        <v>0</v>
      </c>
      <c r="M418" s="37">
        <v>0</v>
      </c>
      <c r="N418" s="37">
        <v>0</v>
      </c>
      <c r="O418" s="37">
        <v>0</v>
      </c>
      <c r="P418" s="37">
        <v>0</v>
      </c>
      <c r="Q418" s="37">
        <v>0</v>
      </c>
      <c r="R418" s="37">
        <v>0</v>
      </c>
      <c r="S418" s="37">
        <v>0</v>
      </c>
      <c r="T418" s="37">
        <v>0</v>
      </c>
      <c r="U418" s="37">
        <v>0</v>
      </c>
      <c r="V418" s="37">
        <v>0</v>
      </c>
      <c r="W418" s="37">
        <v>0</v>
      </c>
      <c r="X418" s="37">
        <v>0</v>
      </c>
      <c r="Y418" s="37">
        <v>0</v>
      </c>
      <c r="Z418" s="37">
        <v>0</v>
      </c>
      <c r="AA418" s="37">
        <v>0</v>
      </c>
      <c r="AB418" s="37">
        <v>0</v>
      </c>
      <c r="AC418" s="37">
        <v>0</v>
      </c>
      <c r="AD418" s="37">
        <v>0</v>
      </c>
    </row>
    <row r="419" spans="1:30" x14ac:dyDescent="0.2">
      <c r="A419" s="38" t="s">
        <v>31</v>
      </c>
      <c r="B419" s="39"/>
      <c r="C419" s="40">
        <v>0</v>
      </c>
      <c r="D419" s="40">
        <v>0</v>
      </c>
      <c r="E419" s="40">
        <v>0</v>
      </c>
      <c r="F419" s="40">
        <v>0</v>
      </c>
      <c r="G419" s="40">
        <v>0</v>
      </c>
      <c r="H419" s="40">
        <v>0</v>
      </c>
      <c r="I419" s="40">
        <v>0</v>
      </c>
      <c r="J419" s="40">
        <v>0</v>
      </c>
      <c r="K419" s="40">
        <v>0</v>
      </c>
      <c r="L419" s="40">
        <v>0</v>
      </c>
      <c r="M419" s="40">
        <v>0</v>
      </c>
      <c r="N419" s="40">
        <v>0</v>
      </c>
      <c r="O419" s="40">
        <v>0</v>
      </c>
      <c r="P419" s="40">
        <v>0</v>
      </c>
      <c r="Q419" s="40">
        <v>0</v>
      </c>
      <c r="R419" s="40">
        <v>0</v>
      </c>
      <c r="S419" s="40">
        <v>0</v>
      </c>
      <c r="T419" s="40">
        <v>0</v>
      </c>
      <c r="U419" s="40">
        <v>0</v>
      </c>
      <c r="V419" s="40">
        <v>0</v>
      </c>
      <c r="W419" s="40">
        <v>0</v>
      </c>
      <c r="X419" s="40">
        <v>0</v>
      </c>
      <c r="Y419" s="40">
        <v>0</v>
      </c>
      <c r="Z419" s="40">
        <v>0</v>
      </c>
      <c r="AA419" s="40">
        <v>0</v>
      </c>
      <c r="AB419" s="40">
        <v>0</v>
      </c>
      <c r="AC419" s="40">
        <v>0</v>
      </c>
      <c r="AD419" s="40">
        <v>0</v>
      </c>
    </row>
    <row r="420" spans="1:30" x14ac:dyDescent="0.2">
      <c r="A420" s="38" t="s">
        <v>32</v>
      </c>
      <c r="B420" s="39"/>
      <c r="C420" s="40">
        <v>0</v>
      </c>
      <c r="D420" s="40">
        <v>0</v>
      </c>
      <c r="E420" s="40">
        <v>0</v>
      </c>
      <c r="F420" s="40">
        <v>0</v>
      </c>
      <c r="G420" s="40">
        <v>0</v>
      </c>
      <c r="H420" s="40">
        <v>0</v>
      </c>
      <c r="I420" s="40">
        <v>0</v>
      </c>
      <c r="J420" s="40">
        <v>0</v>
      </c>
      <c r="K420" s="40">
        <v>0</v>
      </c>
      <c r="L420" s="40">
        <v>0</v>
      </c>
      <c r="M420" s="40">
        <v>0</v>
      </c>
      <c r="N420" s="40">
        <v>0</v>
      </c>
      <c r="O420" s="40">
        <v>0</v>
      </c>
      <c r="P420" s="40">
        <v>0</v>
      </c>
      <c r="Q420" s="40">
        <v>0</v>
      </c>
      <c r="R420" s="40">
        <v>0</v>
      </c>
      <c r="S420" s="40">
        <v>0</v>
      </c>
      <c r="T420" s="40">
        <v>0</v>
      </c>
      <c r="U420" s="40">
        <v>0</v>
      </c>
      <c r="V420" s="40">
        <v>0</v>
      </c>
      <c r="W420" s="40">
        <v>0</v>
      </c>
      <c r="X420" s="40">
        <v>0</v>
      </c>
      <c r="Y420" s="40">
        <v>0</v>
      </c>
      <c r="Z420" s="40">
        <v>0</v>
      </c>
      <c r="AA420" s="40">
        <v>0</v>
      </c>
      <c r="AB420" s="40">
        <v>0</v>
      </c>
      <c r="AC420" s="40">
        <v>0</v>
      </c>
      <c r="AD420" s="40">
        <v>0</v>
      </c>
    </row>
    <row r="421" spans="1:30" ht="13.5" thickBot="1" x14ac:dyDescent="0.25">
      <c r="A421" s="41" t="s">
        <v>33</v>
      </c>
      <c r="B421" s="42"/>
      <c r="C421" s="43">
        <v>0</v>
      </c>
      <c r="D421" s="43">
        <v>0</v>
      </c>
      <c r="E421" s="43">
        <v>0</v>
      </c>
      <c r="F421" s="43">
        <v>0</v>
      </c>
      <c r="G421" s="43">
        <v>0</v>
      </c>
      <c r="H421" s="43">
        <v>0</v>
      </c>
      <c r="I421" s="43">
        <v>0</v>
      </c>
      <c r="J421" s="43">
        <v>0</v>
      </c>
      <c r="K421" s="43">
        <v>0</v>
      </c>
      <c r="L421" s="43">
        <v>0</v>
      </c>
      <c r="M421" s="43">
        <v>0</v>
      </c>
      <c r="N421" s="43">
        <v>0</v>
      </c>
      <c r="O421" s="43">
        <v>0</v>
      </c>
      <c r="P421" s="43">
        <v>0</v>
      </c>
      <c r="Q421" s="43">
        <v>0</v>
      </c>
      <c r="R421" s="43">
        <v>0</v>
      </c>
      <c r="S421" s="43">
        <v>0</v>
      </c>
      <c r="T421" s="43">
        <v>0</v>
      </c>
      <c r="U421" s="43">
        <v>0</v>
      </c>
      <c r="V421" s="43">
        <v>0</v>
      </c>
      <c r="W421" s="43">
        <v>0</v>
      </c>
      <c r="X421" s="43">
        <v>0</v>
      </c>
      <c r="Y421" s="43">
        <v>0</v>
      </c>
      <c r="Z421" s="43">
        <v>0</v>
      </c>
      <c r="AA421" s="43">
        <v>0</v>
      </c>
      <c r="AB421" s="43">
        <v>0</v>
      </c>
      <c r="AC421" s="43">
        <v>0</v>
      </c>
      <c r="AD421" s="43">
        <v>0</v>
      </c>
    </row>
    <row r="422" spans="1:30" ht="13.5" thickBot="1" x14ac:dyDescent="0.25">
      <c r="A422" s="44" t="s">
        <v>34</v>
      </c>
      <c r="B422" s="45"/>
      <c r="C422" s="46">
        <v>0</v>
      </c>
      <c r="D422" s="46">
        <v>0</v>
      </c>
      <c r="E422" s="46">
        <v>0</v>
      </c>
      <c r="F422" s="46">
        <v>0</v>
      </c>
      <c r="G422" s="46">
        <v>0</v>
      </c>
      <c r="H422" s="46">
        <v>0</v>
      </c>
      <c r="I422" s="46">
        <v>0</v>
      </c>
      <c r="J422" s="46">
        <v>0</v>
      </c>
      <c r="K422" s="46">
        <v>0</v>
      </c>
      <c r="L422" s="46">
        <v>0</v>
      </c>
      <c r="M422" s="46">
        <v>0</v>
      </c>
      <c r="N422" s="46">
        <v>0</v>
      </c>
      <c r="O422" s="46">
        <v>0</v>
      </c>
      <c r="P422" s="46">
        <v>0</v>
      </c>
      <c r="Q422" s="46">
        <v>0</v>
      </c>
      <c r="R422" s="46">
        <v>0</v>
      </c>
      <c r="S422" s="46">
        <v>0</v>
      </c>
      <c r="T422" s="46">
        <v>0</v>
      </c>
      <c r="U422" s="46">
        <v>0</v>
      </c>
      <c r="V422" s="46">
        <v>0</v>
      </c>
      <c r="W422" s="46">
        <v>0</v>
      </c>
      <c r="X422" s="46">
        <v>0</v>
      </c>
      <c r="Y422" s="46">
        <v>0</v>
      </c>
      <c r="Z422" s="46">
        <v>0</v>
      </c>
      <c r="AA422" s="46">
        <v>0</v>
      </c>
      <c r="AB422" s="46">
        <v>0</v>
      </c>
      <c r="AC422" s="46">
        <v>0</v>
      </c>
      <c r="AD422" s="46">
        <v>0</v>
      </c>
    </row>
    <row r="423" spans="1:30" ht="13.5" thickBot="1" x14ac:dyDescent="0.25">
      <c r="A423" s="44" t="s">
        <v>35</v>
      </c>
      <c r="B423" s="45"/>
      <c r="C423" s="46">
        <v>0</v>
      </c>
      <c r="D423" s="46">
        <v>0</v>
      </c>
      <c r="E423" s="46">
        <v>0</v>
      </c>
      <c r="F423" s="46">
        <v>0</v>
      </c>
      <c r="G423" s="46">
        <v>0</v>
      </c>
      <c r="H423" s="46">
        <v>0</v>
      </c>
      <c r="I423" s="46">
        <v>0</v>
      </c>
      <c r="J423" s="46">
        <v>0</v>
      </c>
      <c r="K423" s="46">
        <v>0</v>
      </c>
      <c r="L423" s="46">
        <v>0</v>
      </c>
      <c r="M423" s="46">
        <v>0</v>
      </c>
      <c r="N423" s="46">
        <v>0</v>
      </c>
      <c r="O423" s="46">
        <v>0</v>
      </c>
      <c r="P423" s="46">
        <v>0</v>
      </c>
      <c r="Q423" s="46">
        <v>0</v>
      </c>
      <c r="R423" s="46">
        <v>0</v>
      </c>
      <c r="S423" s="46">
        <v>0</v>
      </c>
      <c r="T423" s="46">
        <v>0</v>
      </c>
      <c r="U423" s="46">
        <v>0</v>
      </c>
      <c r="V423" s="46">
        <v>0</v>
      </c>
      <c r="W423" s="46">
        <v>0</v>
      </c>
      <c r="X423" s="46">
        <v>0</v>
      </c>
      <c r="Y423" s="46">
        <v>0</v>
      </c>
      <c r="Z423" s="46">
        <v>0</v>
      </c>
      <c r="AA423" s="46">
        <v>0</v>
      </c>
      <c r="AB423" s="46">
        <v>0</v>
      </c>
      <c r="AC423" s="46">
        <v>0</v>
      </c>
      <c r="AD423" s="46">
        <v>0</v>
      </c>
    </row>
    <row r="424" spans="1:30" ht="13.5" thickBot="1" x14ac:dyDescent="0.25">
      <c r="A424" s="44" t="s">
        <v>36</v>
      </c>
      <c r="B424" s="45"/>
      <c r="C424" s="47">
        <v>0</v>
      </c>
      <c r="D424" s="47">
        <v>0</v>
      </c>
      <c r="E424" s="47">
        <v>0</v>
      </c>
      <c r="F424" s="47">
        <v>0</v>
      </c>
      <c r="G424" s="47">
        <v>0</v>
      </c>
      <c r="H424" s="47">
        <v>0</v>
      </c>
      <c r="I424" s="47">
        <v>0</v>
      </c>
      <c r="J424" s="47">
        <v>0</v>
      </c>
      <c r="K424" s="47">
        <v>0</v>
      </c>
      <c r="L424" s="47">
        <v>0</v>
      </c>
      <c r="M424" s="47">
        <v>0</v>
      </c>
      <c r="N424" s="47">
        <v>0</v>
      </c>
      <c r="O424" s="47">
        <v>0</v>
      </c>
      <c r="P424" s="47">
        <v>0</v>
      </c>
      <c r="Q424" s="47">
        <v>0</v>
      </c>
      <c r="R424" s="47">
        <v>0</v>
      </c>
      <c r="S424" s="47">
        <v>0</v>
      </c>
      <c r="T424" s="47">
        <v>0</v>
      </c>
      <c r="U424" s="47">
        <v>0</v>
      </c>
      <c r="V424" s="47">
        <v>0</v>
      </c>
      <c r="W424" s="47">
        <v>0</v>
      </c>
      <c r="X424" s="47">
        <v>0</v>
      </c>
      <c r="Y424" s="47">
        <v>0</v>
      </c>
      <c r="Z424" s="47">
        <v>0</v>
      </c>
      <c r="AA424" s="47">
        <v>0</v>
      </c>
      <c r="AB424" s="47">
        <v>0</v>
      </c>
      <c r="AC424" s="47">
        <v>0</v>
      </c>
      <c r="AD424" s="47">
        <v>0</v>
      </c>
    </row>
    <row r="425" spans="1:30" x14ac:dyDescent="0.2">
      <c r="A425" s="35"/>
      <c r="B425" s="36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ht="13.5" thickBot="1" x14ac:dyDescent="0.25">
      <c r="A426" s="38"/>
      <c r="B426" s="39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ht="13.5" thickBot="1" x14ac:dyDescent="0.25">
      <c r="A427" s="44" t="s">
        <v>39</v>
      </c>
      <c r="B427" s="45"/>
      <c r="C427" s="47">
        <f t="shared" ref="C427:AA427" si="13">C389+C394+C398+C412+C413+C422+C423+C424</f>
        <v>7.2408000000000001</v>
      </c>
      <c r="D427" s="47">
        <f t="shared" si="13"/>
        <v>7.2408000000000001</v>
      </c>
      <c r="E427" s="47">
        <f t="shared" si="13"/>
        <v>8.2751999999999999</v>
      </c>
      <c r="F427" s="47">
        <f t="shared" si="13"/>
        <v>8.2751999999999999</v>
      </c>
      <c r="G427" s="47">
        <f t="shared" si="13"/>
        <v>8.2751999999999999</v>
      </c>
      <c r="H427" s="47">
        <f t="shared" si="13"/>
        <v>7.2408000000000001</v>
      </c>
      <c r="I427" s="47">
        <f t="shared" si="13"/>
        <v>12.412800000000001</v>
      </c>
      <c r="J427" s="47">
        <f t="shared" si="13"/>
        <v>12.412800000000001</v>
      </c>
      <c r="K427" s="47">
        <f t="shared" si="13"/>
        <v>15.516</v>
      </c>
      <c r="L427" s="47">
        <f t="shared" si="13"/>
        <v>18.619199999999999</v>
      </c>
      <c r="M427" s="47">
        <f t="shared" si="13"/>
        <v>23.703745268592506</v>
      </c>
      <c r="N427" s="47">
        <f t="shared" si="13"/>
        <v>28.788290537185016</v>
      </c>
      <c r="O427" s="47">
        <f t="shared" si="13"/>
        <v>33.87283580577752</v>
      </c>
      <c r="P427" s="47">
        <f t="shared" si="13"/>
        <v>38.957381074370019</v>
      </c>
      <c r="Q427" s="47">
        <f t="shared" si="13"/>
        <v>54.860032081743618</v>
      </c>
      <c r="R427" s="47">
        <f t="shared" si="13"/>
        <v>49.725233968695029</v>
      </c>
      <c r="S427" s="47">
        <f t="shared" si="13"/>
        <v>80.655555339809993</v>
      </c>
      <c r="T427" s="47">
        <f t="shared" si="13"/>
        <v>63.694151139559608</v>
      </c>
      <c r="U427" s="47">
        <f t="shared" si="13"/>
        <v>66.017842752349424</v>
      </c>
      <c r="V427" s="47">
        <f t="shared" si="13"/>
        <v>64.336768133488818</v>
      </c>
      <c r="W427" s="47">
        <f t="shared" si="13"/>
        <v>64.529100842424555</v>
      </c>
      <c r="X427" s="47">
        <f t="shared" si="13"/>
        <v>56.019945318967913</v>
      </c>
      <c r="Y427" s="47">
        <f t="shared" si="13"/>
        <v>59.201897215234432</v>
      </c>
      <c r="Z427" s="47">
        <f t="shared" si="13"/>
        <v>57.908261168535745</v>
      </c>
      <c r="AA427" s="47">
        <f t="shared" si="13"/>
        <v>72.491976217242637</v>
      </c>
      <c r="AB427" s="47">
        <f>AB389+AB394+AB398+AB412+AB413+AB422+AB423+AB424</f>
        <v>71.499524145773904</v>
      </c>
      <c r="AC427" s="47">
        <f>AC389+AC394+AC398+AC412+AC413+AC422+AC423+AC424</f>
        <v>85.921037129309724</v>
      </c>
      <c r="AD427" s="47">
        <f>AD389+AD394+AD398+AD412+AD413+AD422+AD423+AD424</f>
        <v>75.868130597160743</v>
      </c>
    </row>
    <row r="428" spans="1:30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W428"/>
      <c r="X428"/>
      <c r="Y428"/>
      <c r="Z428"/>
      <c r="AA428"/>
      <c r="AB428"/>
      <c r="AC428"/>
      <c r="AD428"/>
    </row>
    <row r="429" spans="1:30" x14ac:dyDescent="0.2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/>
      <c r="AC429" s="49"/>
      <c r="AD429" s="49"/>
    </row>
    <row r="430" spans="1:30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W430"/>
      <c r="X430"/>
      <c r="Y430"/>
      <c r="Z430"/>
      <c r="AA430"/>
      <c r="AB430"/>
      <c r="AC430"/>
      <c r="AD430"/>
    </row>
    <row r="431" spans="1:30" ht="30.75" thickBot="1" x14ac:dyDescent="0.3">
      <c r="A431" s="50" t="s">
        <v>76</v>
      </c>
      <c r="B431" s="2"/>
      <c r="C431" s="3">
        <v>1990</v>
      </c>
      <c r="D431" s="3">
        <v>1991</v>
      </c>
      <c r="E431" s="3">
        <v>1992</v>
      </c>
      <c r="F431" s="3">
        <v>1993</v>
      </c>
      <c r="G431" s="3">
        <v>1994</v>
      </c>
      <c r="H431" s="3">
        <v>1995</v>
      </c>
      <c r="I431" s="3">
        <v>1996</v>
      </c>
      <c r="J431" s="3">
        <v>1997</v>
      </c>
      <c r="K431" s="3">
        <v>1998</v>
      </c>
      <c r="L431" s="3">
        <v>1999</v>
      </c>
      <c r="M431" s="3">
        <v>2000</v>
      </c>
      <c r="N431" s="3">
        <v>2001</v>
      </c>
      <c r="O431" s="3">
        <v>2002</v>
      </c>
      <c r="P431" s="3">
        <v>2003</v>
      </c>
      <c r="Q431" s="3">
        <v>2004</v>
      </c>
      <c r="R431" s="3">
        <v>2005</v>
      </c>
      <c r="S431" s="3">
        <v>2006</v>
      </c>
      <c r="T431" s="3">
        <v>2007</v>
      </c>
      <c r="U431" s="3">
        <v>2008</v>
      </c>
      <c r="V431" s="3">
        <v>2009</v>
      </c>
      <c r="W431" s="3">
        <v>2010</v>
      </c>
      <c r="X431" s="3">
        <v>2011</v>
      </c>
      <c r="Y431" s="3">
        <v>2012</v>
      </c>
      <c r="Z431" s="3">
        <v>2013</v>
      </c>
      <c r="AA431" s="3">
        <v>2014</v>
      </c>
      <c r="AB431" s="3">
        <v>2015</v>
      </c>
      <c r="AC431" s="3">
        <v>2016</v>
      </c>
      <c r="AD431" s="3">
        <v>2017</v>
      </c>
    </row>
    <row r="432" spans="1:30" x14ac:dyDescent="0.2">
      <c r="A432" s="5" t="s">
        <v>1</v>
      </c>
      <c r="B432" s="6"/>
      <c r="C432" s="7">
        <v>0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  <c r="P432" s="7">
        <v>0</v>
      </c>
      <c r="Q432" s="7">
        <v>0</v>
      </c>
      <c r="R432" s="7">
        <v>0</v>
      </c>
      <c r="S432" s="7">
        <v>0</v>
      </c>
      <c r="T432" s="7">
        <v>0</v>
      </c>
      <c r="U432" s="7">
        <v>0</v>
      </c>
      <c r="V432" s="7">
        <v>0</v>
      </c>
      <c r="W432" s="7">
        <v>0</v>
      </c>
      <c r="X432" s="7">
        <v>0</v>
      </c>
      <c r="Y432" s="7">
        <v>0</v>
      </c>
      <c r="Z432" s="7">
        <v>0</v>
      </c>
      <c r="AA432" s="7">
        <v>0</v>
      </c>
      <c r="AB432" s="7">
        <v>0</v>
      </c>
      <c r="AC432" s="7">
        <v>0</v>
      </c>
      <c r="AD432" s="7">
        <v>0</v>
      </c>
    </row>
    <row r="433" spans="1:30" x14ac:dyDescent="0.2">
      <c r="A433" s="9" t="s">
        <v>2</v>
      </c>
      <c r="B433" s="10"/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0</v>
      </c>
      <c r="J433" s="11">
        <v>0</v>
      </c>
      <c r="K433" s="11">
        <v>0</v>
      </c>
      <c r="L433" s="11">
        <v>0</v>
      </c>
      <c r="M433" s="11">
        <v>0</v>
      </c>
      <c r="N433" s="11">
        <v>0</v>
      </c>
      <c r="O433" s="11">
        <v>0</v>
      </c>
      <c r="P433" s="11">
        <v>0</v>
      </c>
      <c r="Q433" s="11">
        <v>0</v>
      </c>
      <c r="R433" s="11">
        <v>0</v>
      </c>
      <c r="S433" s="11">
        <v>0</v>
      </c>
      <c r="T433" s="11">
        <v>0</v>
      </c>
      <c r="U433" s="11">
        <v>0</v>
      </c>
      <c r="V433" s="11">
        <v>0</v>
      </c>
      <c r="W433" s="11">
        <v>0</v>
      </c>
      <c r="X433" s="11">
        <v>0</v>
      </c>
      <c r="Y433" s="11">
        <v>0</v>
      </c>
      <c r="Z433" s="11">
        <v>0</v>
      </c>
      <c r="AA433" s="11">
        <v>0</v>
      </c>
      <c r="AB433" s="11">
        <v>0</v>
      </c>
      <c r="AC433" s="11">
        <v>0</v>
      </c>
      <c r="AD433" s="11">
        <v>0</v>
      </c>
    </row>
    <row r="434" spans="1:30" x14ac:dyDescent="0.2">
      <c r="A434" s="12" t="s">
        <v>3</v>
      </c>
      <c r="B434" s="13"/>
      <c r="C434" s="14">
        <v>0</v>
      </c>
      <c r="D434" s="14">
        <v>0</v>
      </c>
      <c r="E434" s="14">
        <v>0</v>
      </c>
      <c r="F434" s="14">
        <v>0</v>
      </c>
      <c r="G434" s="14">
        <v>0</v>
      </c>
      <c r="H434" s="14">
        <v>0</v>
      </c>
      <c r="I434" s="14">
        <v>0</v>
      </c>
      <c r="J434" s="14">
        <v>0</v>
      </c>
      <c r="K434" s="14">
        <v>0</v>
      </c>
      <c r="L434" s="14">
        <v>0</v>
      </c>
      <c r="M434" s="14">
        <v>0</v>
      </c>
      <c r="N434" s="14">
        <v>0</v>
      </c>
      <c r="O434" s="14">
        <v>0</v>
      </c>
      <c r="P434" s="14">
        <v>0</v>
      </c>
      <c r="Q434" s="14">
        <v>0</v>
      </c>
      <c r="R434" s="14">
        <v>0</v>
      </c>
      <c r="S434" s="14">
        <v>0</v>
      </c>
      <c r="T434" s="14">
        <v>0</v>
      </c>
      <c r="U434" s="14">
        <v>0</v>
      </c>
      <c r="V434" s="14">
        <v>0</v>
      </c>
      <c r="W434" s="14">
        <v>0</v>
      </c>
      <c r="X434" s="14">
        <v>0</v>
      </c>
      <c r="Y434" s="14">
        <v>0</v>
      </c>
      <c r="Z434" s="14">
        <v>0</v>
      </c>
      <c r="AA434" s="14">
        <v>0</v>
      </c>
      <c r="AB434" s="14">
        <v>0</v>
      </c>
      <c r="AC434" s="14">
        <v>0</v>
      </c>
      <c r="AD434" s="14">
        <v>0</v>
      </c>
    </row>
    <row r="435" spans="1:30" x14ac:dyDescent="0.2">
      <c r="A435" s="12" t="s">
        <v>4</v>
      </c>
      <c r="B435" s="13"/>
      <c r="C435" s="14">
        <v>0</v>
      </c>
      <c r="D435" s="14">
        <v>0</v>
      </c>
      <c r="E435" s="14">
        <v>0</v>
      </c>
      <c r="F435" s="14">
        <v>0</v>
      </c>
      <c r="G435" s="14">
        <v>0</v>
      </c>
      <c r="H435" s="14">
        <v>0</v>
      </c>
      <c r="I435" s="14">
        <v>0</v>
      </c>
      <c r="J435" s="14">
        <v>0</v>
      </c>
      <c r="K435" s="14">
        <v>0</v>
      </c>
      <c r="L435" s="14">
        <v>0</v>
      </c>
      <c r="M435" s="14">
        <v>0</v>
      </c>
      <c r="N435" s="14">
        <v>0</v>
      </c>
      <c r="O435" s="14">
        <v>0</v>
      </c>
      <c r="P435" s="14">
        <v>0</v>
      </c>
      <c r="Q435" s="14">
        <v>0</v>
      </c>
      <c r="R435" s="14">
        <v>0</v>
      </c>
      <c r="S435" s="14">
        <v>0</v>
      </c>
      <c r="T435" s="14">
        <v>0</v>
      </c>
      <c r="U435" s="14">
        <v>0</v>
      </c>
      <c r="V435" s="14">
        <v>0</v>
      </c>
      <c r="W435" s="14">
        <v>0</v>
      </c>
      <c r="X435" s="14">
        <v>0</v>
      </c>
      <c r="Y435" s="14">
        <v>0</v>
      </c>
      <c r="Z435" s="14">
        <v>0</v>
      </c>
      <c r="AA435" s="14">
        <v>0</v>
      </c>
      <c r="AB435" s="14">
        <v>0</v>
      </c>
      <c r="AC435" s="14">
        <v>0</v>
      </c>
      <c r="AD435" s="14">
        <v>0</v>
      </c>
    </row>
    <row r="436" spans="1:30" ht="13.5" thickBot="1" x14ac:dyDescent="0.25">
      <c r="A436" s="15" t="s">
        <v>5</v>
      </c>
      <c r="B436" s="16"/>
      <c r="C436" s="17">
        <v>0</v>
      </c>
      <c r="D436" s="17">
        <v>0</v>
      </c>
      <c r="E436" s="17">
        <v>0</v>
      </c>
      <c r="F436" s="17">
        <v>0</v>
      </c>
      <c r="G436" s="17">
        <v>0</v>
      </c>
      <c r="H436" s="17">
        <v>0</v>
      </c>
      <c r="I436" s="17">
        <v>0</v>
      </c>
      <c r="J436" s="17">
        <v>0</v>
      </c>
      <c r="K436" s="17">
        <v>0</v>
      </c>
      <c r="L436" s="17">
        <v>0</v>
      </c>
      <c r="M436" s="17">
        <v>0</v>
      </c>
      <c r="N436" s="17">
        <v>0</v>
      </c>
      <c r="O436" s="17">
        <v>0</v>
      </c>
      <c r="P436" s="17">
        <v>0</v>
      </c>
      <c r="Q436" s="17">
        <v>0</v>
      </c>
      <c r="R436" s="17">
        <v>0</v>
      </c>
      <c r="S436" s="17">
        <v>0</v>
      </c>
      <c r="T436" s="17">
        <v>0</v>
      </c>
      <c r="U436" s="17">
        <v>0</v>
      </c>
      <c r="V436" s="17">
        <v>0</v>
      </c>
      <c r="W436" s="17">
        <v>0</v>
      </c>
      <c r="X436" s="17">
        <v>0</v>
      </c>
      <c r="Y436" s="17">
        <v>0</v>
      </c>
      <c r="Z436" s="17">
        <v>0</v>
      </c>
      <c r="AA436" s="17">
        <v>0</v>
      </c>
      <c r="AB436" s="17">
        <v>0</v>
      </c>
      <c r="AC436" s="17">
        <v>0</v>
      </c>
      <c r="AD436" s="17">
        <v>0</v>
      </c>
    </row>
    <row r="437" spans="1:30" x14ac:dyDescent="0.2">
      <c r="A437" s="18" t="s">
        <v>6</v>
      </c>
      <c r="B437" s="19"/>
      <c r="C437" s="20">
        <v>0</v>
      </c>
      <c r="D437" s="20">
        <v>0</v>
      </c>
      <c r="E437" s="20">
        <v>0</v>
      </c>
      <c r="F437" s="20">
        <v>0</v>
      </c>
      <c r="G437" s="20">
        <v>0</v>
      </c>
      <c r="H437" s="20">
        <v>0</v>
      </c>
      <c r="I437" s="20">
        <v>0</v>
      </c>
      <c r="J437" s="20">
        <v>0</v>
      </c>
      <c r="K437" s="20">
        <v>0</v>
      </c>
      <c r="L437" s="20">
        <v>0</v>
      </c>
      <c r="M437" s="20">
        <v>0</v>
      </c>
      <c r="N437" s="20">
        <v>0</v>
      </c>
      <c r="O437" s="20">
        <v>0</v>
      </c>
      <c r="P437" s="20">
        <v>0</v>
      </c>
      <c r="Q437" s="20">
        <v>0</v>
      </c>
      <c r="R437" s="20">
        <v>0</v>
      </c>
      <c r="S437" s="20">
        <v>0</v>
      </c>
      <c r="T437" s="20">
        <v>0</v>
      </c>
      <c r="U437" s="20">
        <v>0</v>
      </c>
      <c r="V437" s="20">
        <v>0</v>
      </c>
      <c r="W437" s="20">
        <v>0</v>
      </c>
      <c r="X437" s="20">
        <v>0</v>
      </c>
      <c r="Y437" s="20">
        <v>0</v>
      </c>
      <c r="Z437" s="20">
        <v>0</v>
      </c>
      <c r="AA437" s="20">
        <v>0</v>
      </c>
      <c r="AB437" s="20">
        <v>0</v>
      </c>
      <c r="AC437" s="20">
        <v>0</v>
      </c>
      <c r="AD437" s="20">
        <v>0</v>
      </c>
    </row>
    <row r="438" spans="1:30" x14ac:dyDescent="0.2">
      <c r="A438" s="9" t="s">
        <v>7</v>
      </c>
      <c r="B438" s="10"/>
      <c r="C438" s="11">
        <v>0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  <c r="J438" s="11">
        <v>0</v>
      </c>
      <c r="K438" s="11">
        <v>0</v>
      </c>
      <c r="L438" s="11">
        <v>0</v>
      </c>
      <c r="M438" s="11">
        <v>0</v>
      </c>
      <c r="N438" s="11">
        <v>0</v>
      </c>
      <c r="O438" s="11">
        <v>0</v>
      </c>
      <c r="P438" s="11">
        <v>0</v>
      </c>
      <c r="Q438" s="11">
        <v>0</v>
      </c>
      <c r="R438" s="11">
        <v>0</v>
      </c>
      <c r="S438" s="11">
        <v>0</v>
      </c>
      <c r="T438" s="11">
        <v>0</v>
      </c>
      <c r="U438" s="11">
        <v>0</v>
      </c>
      <c r="V438" s="11">
        <v>0</v>
      </c>
      <c r="W438" s="11">
        <v>0</v>
      </c>
      <c r="X438" s="11">
        <v>0</v>
      </c>
      <c r="Y438" s="11">
        <v>0</v>
      </c>
      <c r="Z438" s="11">
        <v>0</v>
      </c>
      <c r="AA438" s="11">
        <v>0</v>
      </c>
      <c r="AB438" s="11">
        <v>0</v>
      </c>
      <c r="AC438" s="11">
        <v>0</v>
      </c>
      <c r="AD438" s="11">
        <v>0</v>
      </c>
    </row>
    <row r="439" spans="1:30" x14ac:dyDescent="0.2">
      <c r="A439" s="9" t="s">
        <v>8</v>
      </c>
      <c r="B439" s="10"/>
      <c r="C439" s="11">
        <v>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0</v>
      </c>
      <c r="J439" s="11">
        <v>0</v>
      </c>
      <c r="K439" s="11">
        <v>0</v>
      </c>
      <c r="L439" s="11">
        <v>0</v>
      </c>
      <c r="M439" s="11">
        <v>0</v>
      </c>
      <c r="N439" s="11">
        <v>0</v>
      </c>
      <c r="O439" s="11">
        <v>0</v>
      </c>
      <c r="P439" s="11">
        <v>0</v>
      </c>
      <c r="Q439" s="11">
        <v>0</v>
      </c>
      <c r="R439" s="11">
        <v>0</v>
      </c>
      <c r="S439" s="11">
        <v>0</v>
      </c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11">
        <v>0</v>
      </c>
      <c r="AC439" s="11">
        <v>0</v>
      </c>
      <c r="AD439" s="11">
        <v>0</v>
      </c>
    </row>
    <row r="440" spans="1:30" ht="13.5" thickBot="1" x14ac:dyDescent="0.25">
      <c r="A440" s="15" t="s">
        <v>9</v>
      </c>
      <c r="B440" s="16"/>
      <c r="C440" s="17">
        <v>0</v>
      </c>
      <c r="D440" s="17">
        <v>0</v>
      </c>
      <c r="E440" s="17">
        <v>0</v>
      </c>
      <c r="F440" s="17">
        <v>0</v>
      </c>
      <c r="G440" s="17">
        <v>0</v>
      </c>
      <c r="H440" s="17">
        <v>0</v>
      </c>
      <c r="I440" s="17">
        <v>0</v>
      </c>
      <c r="J440" s="17">
        <v>0</v>
      </c>
      <c r="K440" s="17">
        <v>0</v>
      </c>
      <c r="L440" s="17">
        <v>0</v>
      </c>
      <c r="M440" s="17">
        <v>0</v>
      </c>
      <c r="N440" s="17">
        <v>0</v>
      </c>
      <c r="O440" s="17">
        <v>0</v>
      </c>
      <c r="P440" s="17">
        <v>0</v>
      </c>
      <c r="Q440" s="17">
        <v>0</v>
      </c>
      <c r="R440" s="17">
        <v>0</v>
      </c>
      <c r="S440" s="17">
        <v>0</v>
      </c>
      <c r="T440" s="17">
        <v>0</v>
      </c>
      <c r="U440" s="17">
        <v>0</v>
      </c>
      <c r="V440" s="17">
        <v>0</v>
      </c>
      <c r="W440" s="17">
        <v>0</v>
      </c>
      <c r="X440" s="17">
        <v>0</v>
      </c>
      <c r="Y440" s="17">
        <v>0</v>
      </c>
      <c r="Z440" s="17">
        <v>0</v>
      </c>
      <c r="AA440" s="17">
        <v>0</v>
      </c>
      <c r="AB440" s="17">
        <v>0</v>
      </c>
      <c r="AC440" s="17">
        <v>0</v>
      </c>
      <c r="AD440" s="17">
        <v>0</v>
      </c>
    </row>
    <row r="441" spans="1:30" x14ac:dyDescent="0.2">
      <c r="A441" s="5" t="s">
        <v>10</v>
      </c>
      <c r="B441" s="6"/>
      <c r="C441" s="7">
        <v>267.45377668471082</v>
      </c>
      <c r="D441" s="7">
        <v>265.70193548510008</v>
      </c>
      <c r="E441" s="7">
        <v>374.98357218087745</v>
      </c>
      <c r="F441" s="7">
        <v>321.79249971672823</v>
      </c>
      <c r="G441" s="7">
        <v>333.6011719032573</v>
      </c>
      <c r="H441" s="7">
        <v>313.89347491002582</v>
      </c>
      <c r="I441" s="7">
        <v>458.81347303156048</v>
      </c>
      <c r="J441" s="7">
        <v>292.00336057542626</v>
      </c>
      <c r="K441" s="7">
        <v>362.86028884693656</v>
      </c>
      <c r="L441" s="7">
        <v>254.15082477465899</v>
      </c>
      <c r="M441" s="7">
        <v>231.37145539616216</v>
      </c>
      <c r="N441" s="7">
        <v>348.58553148771574</v>
      </c>
      <c r="O441" s="7">
        <v>200.42712105807433</v>
      </c>
      <c r="P441" s="7">
        <v>176.36602061923361</v>
      </c>
      <c r="Q441" s="7">
        <v>300.38426350536008</v>
      </c>
      <c r="R441" s="7">
        <v>579.71815856808803</v>
      </c>
      <c r="S441" s="7">
        <v>670.44429381640691</v>
      </c>
      <c r="T441" s="7">
        <v>635.6881835496846</v>
      </c>
      <c r="U441" s="7">
        <v>326.47341160672545</v>
      </c>
      <c r="V441" s="7">
        <v>371.3784393202958</v>
      </c>
      <c r="W441" s="7">
        <v>253.19492449523406</v>
      </c>
      <c r="X441" s="7">
        <v>214.95398835808669</v>
      </c>
      <c r="Y441" s="7">
        <v>109.36153126676675</v>
      </c>
      <c r="Z441" s="7">
        <v>207.7328466914185</v>
      </c>
      <c r="AA441" s="7">
        <v>121.7661551799941</v>
      </c>
      <c r="AB441" s="7">
        <v>104.81189771153731</v>
      </c>
      <c r="AC441" s="7">
        <v>247.7890864945829</v>
      </c>
      <c r="AD441" s="7">
        <v>420.40363359693413</v>
      </c>
    </row>
    <row r="442" spans="1:30" x14ac:dyDescent="0.2">
      <c r="A442" s="9" t="s">
        <v>11</v>
      </c>
      <c r="B442" s="10"/>
      <c r="C442" s="11">
        <v>0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  <c r="I442" s="11">
        <v>0</v>
      </c>
      <c r="J442" s="11">
        <v>0</v>
      </c>
      <c r="K442" s="11">
        <v>0</v>
      </c>
      <c r="L442" s="11">
        <v>0</v>
      </c>
      <c r="M442" s="11">
        <v>0</v>
      </c>
      <c r="N442" s="11">
        <v>0</v>
      </c>
      <c r="O442" s="11">
        <v>0</v>
      </c>
      <c r="P442" s="11">
        <v>0</v>
      </c>
      <c r="Q442" s="11">
        <v>0</v>
      </c>
      <c r="R442" s="11">
        <v>0</v>
      </c>
      <c r="S442" s="11">
        <v>0</v>
      </c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0</v>
      </c>
      <c r="Z442" s="11">
        <v>0</v>
      </c>
      <c r="AA442" s="11">
        <v>0</v>
      </c>
      <c r="AB442" s="11">
        <v>0</v>
      </c>
      <c r="AC442" s="11">
        <v>0</v>
      </c>
      <c r="AD442" s="11">
        <v>0</v>
      </c>
    </row>
    <row r="443" spans="1:30" x14ac:dyDescent="0.2">
      <c r="A443" s="22" t="s">
        <v>12</v>
      </c>
      <c r="B443" s="23"/>
      <c r="C443" s="24">
        <v>0</v>
      </c>
      <c r="D443" s="24">
        <v>0</v>
      </c>
      <c r="E443" s="24">
        <v>0</v>
      </c>
      <c r="F443" s="24">
        <v>0</v>
      </c>
      <c r="G443" s="24">
        <v>0</v>
      </c>
      <c r="H443" s="24">
        <v>0</v>
      </c>
      <c r="I443" s="24">
        <v>0</v>
      </c>
      <c r="J443" s="24">
        <v>0</v>
      </c>
      <c r="K443" s="24">
        <v>0</v>
      </c>
      <c r="L443" s="24">
        <v>0</v>
      </c>
      <c r="M443" s="24">
        <v>0</v>
      </c>
      <c r="N443" s="24">
        <v>0</v>
      </c>
      <c r="O443" s="24">
        <v>0</v>
      </c>
      <c r="P443" s="24">
        <v>0</v>
      </c>
      <c r="Q443" s="24">
        <v>0</v>
      </c>
      <c r="R443" s="24">
        <v>0</v>
      </c>
      <c r="S443" s="24">
        <v>0</v>
      </c>
      <c r="T443" s="24">
        <v>0</v>
      </c>
      <c r="U443" s="24">
        <v>0</v>
      </c>
      <c r="V443" s="24">
        <v>0</v>
      </c>
      <c r="W443" s="24">
        <v>0</v>
      </c>
      <c r="X443" s="24">
        <v>0</v>
      </c>
      <c r="Y443" s="24">
        <v>0</v>
      </c>
      <c r="Z443" s="24">
        <v>0</v>
      </c>
      <c r="AA443" s="24">
        <v>0</v>
      </c>
      <c r="AB443" s="24">
        <v>0</v>
      </c>
      <c r="AC443" s="24">
        <v>0</v>
      </c>
      <c r="AD443" s="24">
        <v>0</v>
      </c>
    </row>
    <row r="444" spans="1:30" x14ac:dyDescent="0.2">
      <c r="A444" s="12" t="s">
        <v>13</v>
      </c>
      <c r="B444" s="13"/>
      <c r="C444" s="14">
        <v>139.52600512431266</v>
      </c>
      <c r="D444" s="14">
        <v>134.45591196271735</v>
      </c>
      <c r="E444" s="14">
        <v>191.48329931197281</v>
      </c>
      <c r="F444" s="14">
        <v>149.58036295320525</v>
      </c>
      <c r="G444" s="14">
        <v>142.69185893039983</v>
      </c>
      <c r="H444" s="14">
        <v>153.45082327004286</v>
      </c>
      <c r="I444" s="14">
        <v>149.86397452966864</v>
      </c>
      <c r="J444" s="14">
        <v>102.11362124857789</v>
      </c>
      <c r="K444" s="14">
        <v>138.17159088639565</v>
      </c>
      <c r="L444" s="14">
        <v>103.47814797130036</v>
      </c>
      <c r="M444" s="14">
        <v>86.092704988139729</v>
      </c>
      <c r="N444" s="14">
        <v>107.32284246513295</v>
      </c>
      <c r="O444" s="14">
        <v>117.55075453541396</v>
      </c>
      <c r="P444" s="14">
        <v>75.670536083910406</v>
      </c>
      <c r="Q444" s="14">
        <v>82.467894919152357</v>
      </c>
      <c r="R444" s="14">
        <v>210.17541638819438</v>
      </c>
      <c r="S444" s="14">
        <v>197.59848781378386</v>
      </c>
      <c r="T444" s="14">
        <v>197.93292153911705</v>
      </c>
      <c r="U444" s="14">
        <v>202.2581317976921</v>
      </c>
      <c r="V444" s="14">
        <v>181.38397467017555</v>
      </c>
      <c r="W444" s="14">
        <v>140.81464746005273</v>
      </c>
      <c r="X444" s="14">
        <v>145.16520258969973</v>
      </c>
      <c r="Y444" s="14">
        <v>107.26225088849127</v>
      </c>
      <c r="Z444" s="14">
        <v>92.931466958082439</v>
      </c>
      <c r="AA444" s="14">
        <v>78.916751892542209</v>
      </c>
      <c r="AB444" s="14">
        <v>86.349510396521922</v>
      </c>
      <c r="AC444" s="14">
        <v>141.42615738968328</v>
      </c>
      <c r="AD444" s="14">
        <v>146.17930600845509</v>
      </c>
    </row>
    <row r="445" spans="1:30" x14ac:dyDescent="0.2">
      <c r="A445" s="9" t="s">
        <v>14</v>
      </c>
      <c r="B445" s="10"/>
      <c r="C445" s="11">
        <v>0</v>
      </c>
      <c r="D445" s="11">
        <v>0</v>
      </c>
      <c r="E445" s="11">
        <v>0</v>
      </c>
      <c r="F445" s="11">
        <v>0</v>
      </c>
      <c r="G445" s="11">
        <v>0</v>
      </c>
      <c r="H445" s="11">
        <v>0</v>
      </c>
      <c r="I445" s="11">
        <v>0</v>
      </c>
      <c r="J445" s="11">
        <v>0</v>
      </c>
      <c r="K445" s="11">
        <v>0</v>
      </c>
      <c r="L445" s="11">
        <v>0</v>
      </c>
      <c r="M445" s="11">
        <v>0</v>
      </c>
      <c r="N445" s="11">
        <v>0</v>
      </c>
      <c r="O445" s="11">
        <v>0</v>
      </c>
      <c r="P445" s="11">
        <v>0</v>
      </c>
      <c r="Q445" s="11">
        <v>0</v>
      </c>
      <c r="R445" s="11">
        <v>0</v>
      </c>
      <c r="S445" s="11">
        <v>0</v>
      </c>
      <c r="T445" s="11">
        <v>0</v>
      </c>
      <c r="U445" s="11">
        <v>0</v>
      </c>
      <c r="V445" s="11">
        <v>0</v>
      </c>
      <c r="W445" s="11">
        <v>0</v>
      </c>
      <c r="X445" s="11">
        <v>0</v>
      </c>
      <c r="Y445" s="11">
        <v>0</v>
      </c>
      <c r="Z445" s="11">
        <v>0</v>
      </c>
      <c r="AA445" s="11">
        <v>0</v>
      </c>
      <c r="AB445" s="11">
        <v>0</v>
      </c>
      <c r="AC445" s="11">
        <v>0</v>
      </c>
      <c r="AD445" s="11">
        <v>0</v>
      </c>
    </row>
    <row r="446" spans="1:30" x14ac:dyDescent="0.2">
      <c r="A446" s="12" t="s">
        <v>15</v>
      </c>
      <c r="B446" s="13"/>
      <c r="C446" s="14">
        <v>0</v>
      </c>
      <c r="D446" s="14">
        <v>0</v>
      </c>
      <c r="E446" s="14">
        <v>0</v>
      </c>
      <c r="F446" s="14">
        <v>0</v>
      </c>
      <c r="G446" s="14">
        <v>0</v>
      </c>
      <c r="H446" s="14">
        <v>0</v>
      </c>
      <c r="I446" s="14">
        <v>0</v>
      </c>
      <c r="J446" s="14">
        <v>0</v>
      </c>
      <c r="K446" s="14">
        <v>0</v>
      </c>
      <c r="L446" s="14">
        <v>0</v>
      </c>
      <c r="M446" s="14">
        <v>0</v>
      </c>
      <c r="N446" s="14">
        <v>0</v>
      </c>
      <c r="O446" s="14">
        <v>0</v>
      </c>
      <c r="P446" s="14">
        <v>0</v>
      </c>
      <c r="Q446" s="14">
        <v>0</v>
      </c>
      <c r="R446" s="14">
        <v>0</v>
      </c>
      <c r="S446" s="14">
        <v>0</v>
      </c>
      <c r="T446" s="14">
        <v>0</v>
      </c>
      <c r="U446" s="14">
        <v>0</v>
      </c>
      <c r="V446" s="14">
        <v>0</v>
      </c>
      <c r="W446" s="14">
        <v>0</v>
      </c>
      <c r="X446" s="14">
        <v>0</v>
      </c>
      <c r="Y446" s="14">
        <v>0</v>
      </c>
      <c r="Z446" s="14">
        <v>0</v>
      </c>
      <c r="AA446" s="14">
        <v>0</v>
      </c>
      <c r="AB446" s="14">
        <v>0</v>
      </c>
      <c r="AC446" s="14">
        <v>0</v>
      </c>
      <c r="AD446" s="14">
        <v>0</v>
      </c>
    </row>
    <row r="447" spans="1:30" x14ac:dyDescent="0.2">
      <c r="A447" s="12" t="s">
        <v>16</v>
      </c>
      <c r="B447" s="13"/>
      <c r="C447" s="14">
        <v>19.698</v>
      </c>
      <c r="D447" s="14">
        <v>18.713100000000001</v>
      </c>
      <c r="E447" s="14">
        <v>20.6829</v>
      </c>
      <c r="F447" s="14">
        <v>20.6829</v>
      </c>
      <c r="G447" s="14">
        <v>24.622499999999999</v>
      </c>
      <c r="H447" s="14">
        <v>21.6678</v>
      </c>
      <c r="I447" s="14">
        <v>20.6829</v>
      </c>
      <c r="J447" s="14">
        <v>21.6678</v>
      </c>
      <c r="K447" s="14">
        <v>21.6678</v>
      </c>
      <c r="L447" s="14">
        <v>22.652699999999999</v>
      </c>
      <c r="M447" s="14">
        <v>24.622499999999999</v>
      </c>
      <c r="N447" s="14">
        <v>19.698</v>
      </c>
      <c r="O447" s="14">
        <v>17.728200000000001</v>
      </c>
      <c r="P447" s="14">
        <v>16.743300000000001</v>
      </c>
      <c r="Q447" s="14">
        <v>17.728200000000001</v>
      </c>
      <c r="R447" s="14">
        <v>17.728200000000001</v>
      </c>
      <c r="S447" s="14">
        <v>0</v>
      </c>
      <c r="T447" s="14">
        <v>0</v>
      </c>
      <c r="U447" s="14">
        <v>0</v>
      </c>
      <c r="V447" s="14">
        <v>0</v>
      </c>
      <c r="W447" s="14">
        <v>0</v>
      </c>
      <c r="X447" s="14">
        <v>0</v>
      </c>
      <c r="Y447" s="14">
        <v>0</v>
      </c>
      <c r="Z447" s="14">
        <v>0</v>
      </c>
      <c r="AA447" s="14">
        <v>0</v>
      </c>
      <c r="AB447" s="14">
        <v>0</v>
      </c>
      <c r="AC447" s="14">
        <v>0</v>
      </c>
      <c r="AD447" s="14">
        <v>0</v>
      </c>
    </row>
    <row r="448" spans="1:30" x14ac:dyDescent="0.2">
      <c r="A448" s="12" t="s">
        <v>17</v>
      </c>
      <c r="B448" s="13"/>
      <c r="C448" s="14">
        <v>0</v>
      </c>
      <c r="D448" s="14">
        <v>0</v>
      </c>
      <c r="E448" s="14">
        <v>0</v>
      </c>
      <c r="F448" s="14">
        <v>0</v>
      </c>
      <c r="G448" s="14">
        <v>0</v>
      </c>
      <c r="H448" s="14">
        <v>0</v>
      </c>
      <c r="I448" s="14">
        <v>0</v>
      </c>
      <c r="J448" s="14">
        <v>0</v>
      </c>
      <c r="K448" s="14">
        <v>0</v>
      </c>
      <c r="L448" s="14">
        <v>0</v>
      </c>
      <c r="M448" s="14">
        <v>0</v>
      </c>
      <c r="N448" s="14">
        <v>0</v>
      </c>
      <c r="O448" s="14">
        <v>0</v>
      </c>
      <c r="P448" s="14">
        <v>0</v>
      </c>
      <c r="Q448" s="14">
        <v>0</v>
      </c>
      <c r="R448" s="14">
        <v>0</v>
      </c>
      <c r="S448" s="14">
        <v>0</v>
      </c>
      <c r="T448" s="14">
        <v>0</v>
      </c>
      <c r="U448" s="14">
        <v>0</v>
      </c>
      <c r="V448" s="14">
        <v>0</v>
      </c>
      <c r="W448" s="14">
        <v>0</v>
      </c>
      <c r="X448" s="14">
        <v>0</v>
      </c>
      <c r="Y448" s="14">
        <v>0</v>
      </c>
      <c r="Z448" s="14">
        <v>0</v>
      </c>
      <c r="AA448" s="14">
        <v>0</v>
      </c>
      <c r="AB448" s="14">
        <v>0</v>
      </c>
      <c r="AC448" s="14">
        <v>0</v>
      </c>
      <c r="AD448" s="14">
        <v>0</v>
      </c>
    </row>
    <row r="449" spans="1:30" x14ac:dyDescent="0.2">
      <c r="A449" s="12" t="s">
        <v>18</v>
      </c>
      <c r="B449" s="13"/>
      <c r="C449" s="14">
        <v>108.22977156039815</v>
      </c>
      <c r="D449" s="14">
        <v>112.53292352238272</v>
      </c>
      <c r="E449" s="14">
        <v>162.81737286890467</v>
      </c>
      <c r="F449" s="14">
        <v>151.52923676352296</v>
      </c>
      <c r="G449" s="14">
        <v>166.28681297285746</v>
      </c>
      <c r="H449" s="14">
        <v>138.77485163998293</v>
      </c>
      <c r="I449" s="14">
        <v>288.26659850189185</v>
      </c>
      <c r="J449" s="14">
        <v>168.22193932684837</v>
      </c>
      <c r="K449" s="14">
        <v>203.02089796054094</v>
      </c>
      <c r="L449" s="14">
        <v>128.01997680335862</v>
      </c>
      <c r="M449" s="14">
        <v>120.65625040802243</v>
      </c>
      <c r="N449" s="14">
        <v>221.5646890225828</v>
      </c>
      <c r="O449" s="14">
        <v>65.148166522660375</v>
      </c>
      <c r="P449" s="14">
        <v>83.952184535323184</v>
      </c>
      <c r="Q449" s="14">
        <v>200.18816858620775</v>
      </c>
      <c r="R449" s="14">
        <v>351.81454217989358</v>
      </c>
      <c r="S449" s="14">
        <v>472.84580600262302</v>
      </c>
      <c r="T449" s="14">
        <v>437.75526201056755</v>
      </c>
      <c r="U449" s="14">
        <v>124.21527980903335</v>
      </c>
      <c r="V449" s="14">
        <v>189.99446465012028</v>
      </c>
      <c r="W449" s="14">
        <v>112.38027703518134</v>
      </c>
      <c r="X449" s="14">
        <v>69.788785768386944</v>
      </c>
      <c r="Y449" s="14">
        <v>2.0992803782754761</v>
      </c>
      <c r="Z449" s="14">
        <v>114.80137973333608</v>
      </c>
      <c r="AA449" s="14">
        <v>42.849403287451892</v>
      </c>
      <c r="AB449" s="14">
        <v>18.462387315015391</v>
      </c>
      <c r="AC449" s="14">
        <v>106.36292910489962</v>
      </c>
      <c r="AD449" s="14">
        <v>274.22432758847907</v>
      </c>
    </row>
    <row r="450" spans="1:30" x14ac:dyDescent="0.2">
      <c r="A450" s="22" t="s">
        <v>19</v>
      </c>
      <c r="B450" s="23"/>
      <c r="C450" s="24">
        <v>0</v>
      </c>
      <c r="D450" s="24">
        <v>0</v>
      </c>
      <c r="E450" s="24">
        <v>0</v>
      </c>
      <c r="F450" s="24">
        <v>0</v>
      </c>
      <c r="G450" s="24">
        <v>0</v>
      </c>
      <c r="H450" s="24">
        <v>0</v>
      </c>
      <c r="I450" s="24">
        <v>0</v>
      </c>
      <c r="J450" s="24">
        <v>0</v>
      </c>
      <c r="K450" s="24">
        <v>0</v>
      </c>
      <c r="L450" s="24">
        <v>0</v>
      </c>
      <c r="M450" s="24">
        <v>0</v>
      </c>
      <c r="N450" s="24">
        <v>0</v>
      </c>
      <c r="O450" s="24">
        <v>0</v>
      </c>
      <c r="P450" s="24">
        <v>0</v>
      </c>
      <c r="Q450" s="24">
        <v>0</v>
      </c>
      <c r="R450" s="24">
        <v>0</v>
      </c>
      <c r="S450" s="24">
        <v>0</v>
      </c>
      <c r="T450" s="24">
        <v>0</v>
      </c>
      <c r="U450" s="24">
        <v>0</v>
      </c>
      <c r="V450" s="24">
        <v>0</v>
      </c>
      <c r="W450" s="24">
        <v>0</v>
      </c>
      <c r="X450" s="24">
        <v>0</v>
      </c>
      <c r="Y450" s="24">
        <v>0</v>
      </c>
      <c r="Z450" s="24">
        <v>0</v>
      </c>
      <c r="AA450" s="24">
        <v>0</v>
      </c>
      <c r="AB450" s="24">
        <v>0</v>
      </c>
      <c r="AC450" s="24">
        <v>0</v>
      </c>
      <c r="AD450" s="24">
        <v>0</v>
      </c>
    </row>
    <row r="451" spans="1:30" x14ac:dyDescent="0.2">
      <c r="A451" s="12" t="s">
        <v>20</v>
      </c>
      <c r="B451" s="13"/>
      <c r="C451" s="26">
        <v>0</v>
      </c>
      <c r="D451" s="26">
        <v>0</v>
      </c>
      <c r="E451" s="26">
        <v>0</v>
      </c>
      <c r="F451" s="26">
        <v>0</v>
      </c>
      <c r="G451" s="26">
        <v>0</v>
      </c>
      <c r="H451" s="26">
        <v>0</v>
      </c>
      <c r="I451" s="26">
        <v>0</v>
      </c>
      <c r="J451" s="26">
        <v>0</v>
      </c>
      <c r="K451" s="26">
        <v>0</v>
      </c>
      <c r="L451" s="26">
        <v>0</v>
      </c>
      <c r="M451" s="26">
        <v>0</v>
      </c>
      <c r="N451" s="26">
        <v>0</v>
      </c>
      <c r="O451" s="26">
        <v>0</v>
      </c>
      <c r="P451" s="26">
        <v>0</v>
      </c>
      <c r="Q451" s="26">
        <v>0</v>
      </c>
      <c r="R451" s="26">
        <v>0</v>
      </c>
      <c r="S451" s="26">
        <v>0</v>
      </c>
      <c r="T451" s="26">
        <v>0</v>
      </c>
      <c r="U451" s="26">
        <v>0</v>
      </c>
      <c r="V451" s="26">
        <v>0</v>
      </c>
      <c r="W451" s="26">
        <v>0</v>
      </c>
      <c r="X451" s="26">
        <v>0</v>
      </c>
      <c r="Y451" s="26">
        <v>0</v>
      </c>
      <c r="Z451" s="26">
        <v>0</v>
      </c>
      <c r="AA451" s="26">
        <v>0</v>
      </c>
      <c r="AB451" s="26">
        <v>0</v>
      </c>
      <c r="AC451" s="26">
        <v>0</v>
      </c>
      <c r="AD451" s="26">
        <v>0</v>
      </c>
    </row>
    <row r="452" spans="1:30" x14ac:dyDescent="0.2">
      <c r="A452" s="9" t="s">
        <v>21</v>
      </c>
      <c r="B452" s="10"/>
      <c r="C452" s="11">
        <v>0</v>
      </c>
      <c r="D452" s="11">
        <v>0</v>
      </c>
      <c r="E452" s="11">
        <v>0</v>
      </c>
      <c r="F452" s="11">
        <v>0</v>
      </c>
      <c r="G452" s="11">
        <v>0</v>
      </c>
      <c r="H452" s="11">
        <v>0</v>
      </c>
      <c r="I452" s="11">
        <v>0</v>
      </c>
      <c r="J452" s="11">
        <v>0</v>
      </c>
      <c r="K452" s="11">
        <v>0</v>
      </c>
      <c r="L452" s="11">
        <v>0</v>
      </c>
      <c r="M452" s="11">
        <v>0</v>
      </c>
      <c r="N452" s="11">
        <v>0</v>
      </c>
      <c r="O452" s="11">
        <v>0</v>
      </c>
      <c r="P452" s="11">
        <v>0</v>
      </c>
      <c r="Q452" s="11">
        <v>0</v>
      </c>
      <c r="R452" s="11">
        <v>0</v>
      </c>
      <c r="S452" s="11">
        <v>0</v>
      </c>
      <c r="T452" s="11">
        <v>0</v>
      </c>
      <c r="U452" s="11">
        <v>0</v>
      </c>
      <c r="V452" s="11">
        <v>0</v>
      </c>
      <c r="W452" s="11">
        <v>0</v>
      </c>
      <c r="X452" s="11">
        <v>0</v>
      </c>
      <c r="Y452" s="11">
        <v>0</v>
      </c>
      <c r="Z452" s="11">
        <v>0</v>
      </c>
      <c r="AA452" s="11">
        <v>0</v>
      </c>
      <c r="AB452" s="11">
        <v>0</v>
      </c>
      <c r="AC452" s="11">
        <v>0</v>
      </c>
      <c r="AD452" s="11">
        <v>0</v>
      </c>
    </row>
    <row r="453" spans="1:30" x14ac:dyDescent="0.2">
      <c r="A453" s="27" t="s">
        <v>22</v>
      </c>
      <c r="B453" s="28"/>
      <c r="C453" s="29">
        <v>0</v>
      </c>
      <c r="D453" s="29">
        <v>0</v>
      </c>
      <c r="E453" s="29">
        <v>0</v>
      </c>
      <c r="F453" s="29">
        <v>0</v>
      </c>
      <c r="G453" s="29">
        <v>0</v>
      </c>
      <c r="H453" s="29">
        <v>0</v>
      </c>
      <c r="I453" s="29">
        <v>0</v>
      </c>
      <c r="J453" s="29">
        <v>0</v>
      </c>
      <c r="K453" s="29">
        <v>0</v>
      </c>
      <c r="L453" s="29">
        <v>0</v>
      </c>
      <c r="M453" s="29">
        <v>0</v>
      </c>
      <c r="N453" s="29">
        <v>0</v>
      </c>
      <c r="O453" s="29">
        <v>0</v>
      </c>
      <c r="P453" s="29">
        <v>0</v>
      </c>
      <c r="Q453" s="29">
        <v>0</v>
      </c>
      <c r="R453" s="29">
        <v>0</v>
      </c>
      <c r="S453" s="29">
        <v>0</v>
      </c>
      <c r="T453" s="29">
        <v>0</v>
      </c>
      <c r="U453" s="29">
        <v>0</v>
      </c>
      <c r="V453" s="29">
        <v>0</v>
      </c>
      <c r="W453" s="29">
        <v>0</v>
      </c>
      <c r="X453" s="29">
        <v>0</v>
      </c>
      <c r="Y453" s="29">
        <v>0</v>
      </c>
      <c r="Z453" s="29">
        <v>0</v>
      </c>
      <c r="AA453" s="29">
        <v>0</v>
      </c>
      <c r="AB453" s="29">
        <v>0</v>
      </c>
      <c r="AC453" s="29">
        <v>0</v>
      </c>
      <c r="AD453" s="29">
        <v>0</v>
      </c>
    </row>
    <row r="454" spans="1:30" ht="13.5" thickBot="1" x14ac:dyDescent="0.25">
      <c r="A454" s="15" t="s">
        <v>23</v>
      </c>
      <c r="B454" s="16"/>
      <c r="C454" s="17">
        <v>0</v>
      </c>
      <c r="D454" s="17">
        <v>0</v>
      </c>
      <c r="E454" s="17">
        <v>0</v>
      </c>
      <c r="F454" s="17">
        <v>0</v>
      </c>
      <c r="G454" s="17">
        <v>0</v>
      </c>
      <c r="H454" s="17">
        <v>0</v>
      </c>
      <c r="I454" s="17">
        <v>0</v>
      </c>
      <c r="J454" s="17">
        <v>0</v>
      </c>
      <c r="K454" s="17">
        <v>0</v>
      </c>
      <c r="L454" s="17">
        <v>0</v>
      </c>
      <c r="M454" s="17">
        <v>0</v>
      </c>
      <c r="N454" s="17">
        <v>0</v>
      </c>
      <c r="O454" s="17">
        <v>0</v>
      </c>
      <c r="P454" s="17">
        <v>0</v>
      </c>
      <c r="Q454" s="17">
        <v>0</v>
      </c>
      <c r="R454" s="17">
        <v>0</v>
      </c>
      <c r="S454" s="17">
        <v>0</v>
      </c>
      <c r="T454" s="17">
        <v>0</v>
      </c>
      <c r="U454" s="17">
        <v>0</v>
      </c>
      <c r="V454" s="17">
        <v>0</v>
      </c>
      <c r="W454" s="17">
        <v>0</v>
      </c>
      <c r="X454" s="17">
        <v>0</v>
      </c>
      <c r="Y454" s="17">
        <v>0</v>
      </c>
      <c r="Z454" s="17">
        <v>0</v>
      </c>
      <c r="AA454" s="17">
        <v>0</v>
      </c>
      <c r="AB454" s="17">
        <v>0</v>
      </c>
      <c r="AC454" s="17">
        <v>0</v>
      </c>
      <c r="AD454" s="17">
        <v>0</v>
      </c>
    </row>
    <row r="455" spans="1:30" ht="13.5" thickBot="1" x14ac:dyDescent="0.25">
      <c r="A455" s="30" t="s">
        <v>24</v>
      </c>
      <c r="B455" s="31"/>
      <c r="C455" s="32">
        <v>0</v>
      </c>
      <c r="D455" s="32">
        <v>0</v>
      </c>
      <c r="E455" s="32">
        <v>0</v>
      </c>
      <c r="F455" s="32">
        <v>0</v>
      </c>
      <c r="G455" s="32">
        <v>0</v>
      </c>
      <c r="H455" s="32">
        <v>0</v>
      </c>
      <c r="I455" s="32">
        <v>0</v>
      </c>
      <c r="J455" s="32">
        <v>0</v>
      </c>
      <c r="K455" s="32">
        <v>0</v>
      </c>
      <c r="L455" s="32">
        <v>0</v>
      </c>
      <c r="M455" s="32">
        <v>0</v>
      </c>
      <c r="N455" s="32">
        <v>0</v>
      </c>
      <c r="O455" s="32">
        <v>0</v>
      </c>
      <c r="P455" s="32">
        <v>0</v>
      </c>
      <c r="Q455" s="32">
        <v>0</v>
      </c>
      <c r="R455" s="32">
        <v>2.2034149433935228</v>
      </c>
      <c r="S455" s="32">
        <v>1.8486672398968187</v>
      </c>
      <c r="T455" s="32">
        <v>1.3408808636667622</v>
      </c>
      <c r="U455" s="32">
        <v>1.2688502227954526</v>
      </c>
      <c r="V455" s="32">
        <v>1.2905508210490111</v>
      </c>
      <c r="W455" s="32">
        <v>2.1026507073206266</v>
      </c>
      <c r="X455" s="32">
        <v>3.6319823049273903</v>
      </c>
      <c r="Y455" s="32">
        <v>4.1380427370454766</v>
      </c>
      <c r="Z455" s="32">
        <v>3.4468722633920179</v>
      </c>
      <c r="AA455" s="32">
        <v>2.8238286867774907</v>
      </c>
      <c r="AB455" s="32">
        <v>3.9120304125730549</v>
      </c>
      <c r="AC455" s="32">
        <v>21.273138151956061</v>
      </c>
      <c r="AD455" s="32">
        <v>20.214845301948163</v>
      </c>
    </row>
    <row r="456" spans="1:30" x14ac:dyDescent="0.2">
      <c r="A456" s="5" t="s">
        <v>25</v>
      </c>
      <c r="B456" s="6"/>
      <c r="C456" s="7">
        <v>0</v>
      </c>
      <c r="D456" s="7">
        <v>0</v>
      </c>
      <c r="E456" s="7">
        <v>0</v>
      </c>
      <c r="F456" s="7">
        <v>0</v>
      </c>
      <c r="G456" s="7">
        <v>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7">
        <v>0</v>
      </c>
      <c r="N456" s="7">
        <v>0</v>
      </c>
      <c r="O456" s="7">
        <v>0</v>
      </c>
      <c r="P456" s="7">
        <v>0</v>
      </c>
      <c r="Q456" s="7">
        <v>0</v>
      </c>
      <c r="R456" s="7">
        <v>0.1186251140062342</v>
      </c>
      <c r="S456" s="7">
        <v>0.20490015633786698</v>
      </c>
      <c r="T456" s="7">
        <v>3.0882773700263244</v>
      </c>
      <c r="U456" s="7">
        <v>3.7517551159881437</v>
      </c>
      <c r="V456" s="7">
        <v>6.981998220839758</v>
      </c>
      <c r="W456" s="7">
        <v>6.0454087278158539</v>
      </c>
      <c r="X456" s="7">
        <v>5.2566636135416518</v>
      </c>
      <c r="Y456" s="7">
        <v>2.4670677161499182</v>
      </c>
      <c r="Z456" s="7">
        <v>5.9386003869932589</v>
      </c>
      <c r="AA456" s="7">
        <v>3.4457315175147016</v>
      </c>
      <c r="AB456" s="7">
        <v>3.0935101853564544</v>
      </c>
      <c r="AC456" s="7">
        <v>7.8463516667789222</v>
      </c>
      <c r="AD456" s="7">
        <v>17.433816183215043</v>
      </c>
    </row>
    <row r="457" spans="1:30" x14ac:dyDescent="0.2">
      <c r="A457" s="27" t="s">
        <v>26</v>
      </c>
      <c r="B457" s="28"/>
      <c r="C457" s="29">
        <v>0</v>
      </c>
      <c r="D457" s="29">
        <v>0</v>
      </c>
      <c r="E457" s="29">
        <v>0</v>
      </c>
      <c r="F457" s="29">
        <v>0</v>
      </c>
      <c r="G457" s="29">
        <v>0</v>
      </c>
      <c r="H457" s="29">
        <v>0</v>
      </c>
      <c r="I457" s="29">
        <v>0</v>
      </c>
      <c r="J457" s="29">
        <v>0</v>
      </c>
      <c r="K457" s="29">
        <v>0</v>
      </c>
      <c r="L457" s="29">
        <v>0</v>
      </c>
      <c r="M457" s="29">
        <v>0</v>
      </c>
      <c r="N457" s="29">
        <v>0</v>
      </c>
      <c r="O457" s="29">
        <v>0</v>
      </c>
      <c r="P457" s="29">
        <v>0</v>
      </c>
      <c r="Q457" s="29">
        <v>0</v>
      </c>
      <c r="R457" s="29">
        <v>0</v>
      </c>
      <c r="S457" s="29">
        <v>0</v>
      </c>
      <c r="T457" s="29">
        <v>0</v>
      </c>
      <c r="U457" s="29">
        <v>0</v>
      </c>
      <c r="V457" s="29">
        <v>0</v>
      </c>
      <c r="W457" s="29">
        <v>0</v>
      </c>
      <c r="X457" s="29">
        <v>0</v>
      </c>
      <c r="Y457" s="29">
        <v>0</v>
      </c>
      <c r="Z457" s="29">
        <v>0</v>
      </c>
      <c r="AA457" s="29">
        <v>0</v>
      </c>
      <c r="AB457" s="29">
        <v>0</v>
      </c>
      <c r="AC457" s="29">
        <v>0</v>
      </c>
      <c r="AD457" s="29">
        <v>0</v>
      </c>
    </row>
    <row r="458" spans="1:30" x14ac:dyDescent="0.2">
      <c r="A458" s="12" t="s">
        <v>27</v>
      </c>
      <c r="B458" s="33"/>
      <c r="C458" s="14">
        <v>0</v>
      </c>
      <c r="D458" s="14">
        <v>0</v>
      </c>
      <c r="E458" s="14">
        <v>0</v>
      </c>
      <c r="F458" s="14">
        <v>0</v>
      </c>
      <c r="G458" s="14">
        <v>0</v>
      </c>
      <c r="H458" s="14">
        <v>0</v>
      </c>
      <c r="I458" s="14">
        <v>0</v>
      </c>
      <c r="J458" s="14">
        <v>0</v>
      </c>
      <c r="K458" s="14">
        <v>0</v>
      </c>
      <c r="L458" s="14">
        <v>0</v>
      </c>
      <c r="M458" s="14">
        <v>0</v>
      </c>
      <c r="N458" s="14">
        <v>0</v>
      </c>
      <c r="O458" s="14">
        <v>0</v>
      </c>
      <c r="P458" s="14">
        <v>0</v>
      </c>
      <c r="Q458" s="14">
        <v>0</v>
      </c>
      <c r="R458" s="14">
        <v>0</v>
      </c>
      <c r="S458" s="14">
        <v>0</v>
      </c>
      <c r="T458" s="14">
        <v>0</v>
      </c>
      <c r="U458" s="14">
        <v>0</v>
      </c>
      <c r="V458" s="14">
        <v>0</v>
      </c>
      <c r="W458" s="14">
        <v>0</v>
      </c>
      <c r="X458" s="14">
        <v>0</v>
      </c>
      <c r="Y458" s="14">
        <v>0</v>
      </c>
      <c r="Z458" s="14">
        <v>0</v>
      </c>
      <c r="AA458" s="14">
        <v>0</v>
      </c>
      <c r="AB458" s="14">
        <v>0</v>
      </c>
      <c r="AC458" s="14">
        <v>0</v>
      </c>
      <c r="AD458" s="14">
        <v>0</v>
      </c>
    </row>
    <row r="459" spans="1:30" x14ac:dyDescent="0.2">
      <c r="A459" s="12" t="s">
        <v>28</v>
      </c>
      <c r="B459" s="13"/>
      <c r="C459" s="14">
        <v>0</v>
      </c>
      <c r="D459" s="14">
        <v>0</v>
      </c>
      <c r="E459" s="14">
        <v>0</v>
      </c>
      <c r="F459" s="14">
        <v>0</v>
      </c>
      <c r="G459" s="14">
        <v>0</v>
      </c>
      <c r="H459" s="14">
        <v>0</v>
      </c>
      <c r="I459" s="14">
        <v>0</v>
      </c>
      <c r="J459" s="14">
        <v>0</v>
      </c>
      <c r="K459" s="14">
        <v>0</v>
      </c>
      <c r="L459" s="14">
        <v>0</v>
      </c>
      <c r="M459" s="14">
        <v>0</v>
      </c>
      <c r="N459" s="14">
        <v>0</v>
      </c>
      <c r="O459" s="14">
        <v>0</v>
      </c>
      <c r="P459" s="14">
        <v>0</v>
      </c>
      <c r="Q459" s="14">
        <v>0</v>
      </c>
      <c r="R459" s="14">
        <v>0</v>
      </c>
      <c r="S459" s="14">
        <v>0</v>
      </c>
      <c r="T459" s="14">
        <v>0</v>
      </c>
      <c r="U459" s="14">
        <v>0</v>
      </c>
      <c r="V459" s="14">
        <v>0</v>
      </c>
      <c r="W459" s="14">
        <v>0</v>
      </c>
      <c r="X459" s="14">
        <v>0</v>
      </c>
      <c r="Y459" s="14">
        <v>0</v>
      </c>
      <c r="Z459" s="14">
        <v>0</v>
      </c>
      <c r="AA459" s="14">
        <v>0</v>
      </c>
      <c r="AB459" s="14">
        <v>0</v>
      </c>
      <c r="AC459" s="14">
        <v>0</v>
      </c>
      <c r="AD459" s="14">
        <v>0</v>
      </c>
    </row>
    <row r="460" spans="1:30" x14ac:dyDescent="0.2">
      <c r="A460" s="12" t="s">
        <v>29</v>
      </c>
      <c r="B460" s="13"/>
      <c r="C460" s="14">
        <v>0</v>
      </c>
      <c r="D460" s="14">
        <v>0</v>
      </c>
      <c r="E460" s="14">
        <v>0</v>
      </c>
      <c r="F460" s="14">
        <v>0</v>
      </c>
      <c r="G460" s="14">
        <v>0</v>
      </c>
      <c r="H460" s="14">
        <v>0</v>
      </c>
      <c r="I460" s="14">
        <v>0</v>
      </c>
      <c r="J460" s="14">
        <v>0</v>
      </c>
      <c r="K460" s="14">
        <v>0</v>
      </c>
      <c r="L460" s="14">
        <v>0</v>
      </c>
      <c r="M460" s="14">
        <v>0</v>
      </c>
      <c r="N460" s="14">
        <v>0</v>
      </c>
      <c r="O460" s="14">
        <v>0</v>
      </c>
      <c r="P460" s="14">
        <v>0</v>
      </c>
      <c r="Q460" s="14">
        <v>0</v>
      </c>
      <c r="R460" s="14">
        <v>0</v>
      </c>
      <c r="S460" s="14">
        <v>0</v>
      </c>
      <c r="T460" s="14">
        <v>0</v>
      </c>
      <c r="U460" s="14">
        <v>0</v>
      </c>
      <c r="V460" s="14">
        <v>0</v>
      </c>
      <c r="W460" s="14">
        <v>0</v>
      </c>
      <c r="X460" s="14">
        <v>0</v>
      </c>
      <c r="Y460" s="14">
        <v>0</v>
      </c>
      <c r="Z460" s="14">
        <v>0</v>
      </c>
      <c r="AA460" s="14">
        <v>0</v>
      </c>
      <c r="AB460" s="14">
        <v>0</v>
      </c>
      <c r="AC460" s="14">
        <v>0</v>
      </c>
      <c r="AD460" s="14">
        <v>0</v>
      </c>
    </row>
    <row r="461" spans="1:30" x14ac:dyDescent="0.2">
      <c r="A461" s="35" t="s">
        <v>30</v>
      </c>
      <c r="B461" s="36"/>
      <c r="C461" s="37">
        <v>0</v>
      </c>
      <c r="D461" s="37">
        <v>0</v>
      </c>
      <c r="E461" s="37">
        <v>0</v>
      </c>
      <c r="F461" s="37">
        <v>0</v>
      </c>
      <c r="G461" s="37">
        <v>0</v>
      </c>
      <c r="H461" s="37">
        <v>0</v>
      </c>
      <c r="I461" s="37">
        <v>0</v>
      </c>
      <c r="J461" s="37">
        <v>0</v>
      </c>
      <c r="K461" s="37">
        <v>0</v>
      </c>
      <c r="L461" s="37">
        <v>0</v>
      </c>
      <c r="M461" s="37">
        <v>0</v>
      </c>
      <c r="N461" s="37">
        <v>0</v>
      </c>
      <c r="O461" s="37">
        <v>0</v>
      </c>
      <c r="P461" s="37">
        <v>0</v>
      </c>
      <c r="Q461" s="37">
        <v>0</v>
      </c>
      <c r="R461" s="37">
        <v>0</v>
      </c>
      <c r="S461" s="37">
        <v>0</v>
      </c>
      <c r="T461" s="37">
        <v>0</v>
      </c>
      <c r="U461" s="37">
        <v>0</v>
      </c>
      <c r="V461" s="37">
        <v>0</v>
      </c>
      <c r="W461" s="37">
        <v>0</v>
      </c>
      <c r="X461" s="37">
        <v>0</v>
      </c>
      <c r="Y461" s="37">
        <v>0</v>
      </c>
      <c r="Z461" s="37">
        <v>0</v>
      </c>
      <c r="AA461" s="37">
        <v>0</v>
      </c>
      <c r="AB461" s="37">
        <v>0</v>
      </c>
      <c r="AC461" s="37">
        <v>0</v>
      </c>
      <c r="AD461" s="37">
        <v>0</v>
      </c>
    </row>
    <row r="462" spans="1:30" x14ac:dyDescent="0.2">
      <c r="A462" s="38" t="s">
        <v>31</v>
      </c>
      <c r="B462" s="39"/>
      <c r="C462" s="40">
        <v>0</v>
      </c>
      <c r="D462" s="40">
        <v>0</v>
      </c>
      <c r="E462" s="40">
        <v>0</v>
      </c>
      <c r="F462" s="40">
        <v>0</v>
      </c>
      <c r="G462" s="40">
        <v>0</v>
      </c>
      <c r="H462" s="40">
        <v>0</v>
      </c>
      <c r="I462" s="40">
        <v>0</v>
      </c>
      <c r="J462" s="40">
        <v>0</v>
      </c>
      <c r="K462" s="40">
        <v>0</v>
      </c>
      <c r="L462" s="40">
        <v>0</v>
      </c>
      <c r="M462" s="40">
        <v>0</v>
      </c>
      <c r="N462" s="40">
        <v>0</v>
      </c>
      <c r="O462" s="40">
        <v>0</v>
      </c>
      <c r="P462" s="40">
        <v>0</v>
      </c>
      <c r="Q462" s="40">
        <v>0</v>
      </c>
      <c r="R462" s="40">
        <v>0.1186251140062342</v>
      </c>
      <c r="S462" s="40">
        <v>0.20490015633786698</v>
      </c>
      <c r="T462" s="40">
        <v>3.0882773700263244</v>
      </c>
      <c r="U462" s="40">
        <v>3.7517551159881437</v>
      </c>
      <c r="V462" s="40">
        <v>6.981998220839758</v>
      </c>
      <c r="W462" s="40">
        <v>6.0454087278158539</v>
      </c>
      <c r="X462" s="40">
        <v>5.2566636135416518</v>
      </c>
      <c r="Y462" s="40">
        <v>2.4670677161499182</v>
      </c>
      <c r="Z462" s="40">
        <v>5.9386003869932589</v>
      </c>
      <c r="AA462" s="40">
        <v>3.4457315175147016</v>
      </c>
      <c r="AB462" s="40">
        <v>3.0935101853564544</v>
      </c>
      <c r="AC462" s="40">
        <v>7.8463516667789222</v>
      </c>
      <c r="AD462" s="40">
        <v>17.433816183215043</v>
      </c>
    </row>
    <row r="463" spans="1:30" x14ac:dyDescent="0.2">
      <c r="A463" s="38" t="s">
        <v>32</v>
      </c>
      <c r="B463" s="39"/>
      <c r="C463" s="40">
        <v>0</v>
      </c>
      <c r="D463" s="40">
        <v>0</v>
      </c>
      <c r="E463" s="40">
        <v>0</v>
      </c>
      <c r="F463" s="40">
        <v>0</v>
      </c>
      <c r="G463" s="40">
        <v>0</v>
      </c>
      <c r="H463" s="40">
        <v>0</v>
      </c>
      <c r="I463" s="40">
        <v>0</v>
      </c>
      <c r="J463" s="40">
        <v>0</v>
      </c>
      <c r="K463" s="40">
        <v>0</v>
      </c>
      <c r="L463" s="40">
        <v>0</v>
      </c>
      <c r="M463" s="40">
        <v>0</v>
      </c>
      <c r="N463" s="40">
        <v>0</v>
      </c>
      <c r="O463" s="40">
        <v>0</v>
      </c>
      <c r="P463" s="40">
        <v>0</v>
      </c>
      <c r="Q463" s="40">
        <v>0</v>
      </c>
      <c r="R463" s="40">
        <v>0</v>
      </c>
      <c r="S463" s="40">
        <v>0</v>
      </c>
      <c r="T463" s="40">
        <v>0</v>
      </c>
      <c r="U463" s="40">
        <v>0</v>
      </c>
      <c r="V463" s="40">
        <v>0</v>
      </c>
      <c r="W463" s="40">
        <v>0</v>
      </c>
      <c r="X463" s="40">
        <v>0</v>
      </c>
      <c r="Y463" s="40">
        <v>0</v>
      </c>
      <c r="Z463" s="40">
        <v>0</v>
      </c>
      <c r="AA463" s="40">
        <v>0</v>
      </c>
      <c r="AB463" s="40">
        <v>0</v>
      </c>
      <c r="AC463" s="40">
        <v>0</v>
      </c>
      <c r="AD463" s="40">
        <v>0</v>
      </c>
    </row>
    <row r="464" spans="1:30" ht="13.5" thickBot="1" x14ac:dyDescent="0.25">
      <c r="A464" s="41" t="s">
        <v>33</v>
      </c>
      <c r="B464" s="42"/>
      <c r="C464" s="43">
        <v>0</v>
      </c>
      <c r="D464" s="43">
        <v>0</v>
      </c>
      <c r="E464" s="43">
        <v>0</v>
      </c>
      <c r="F464" s="43">
        <v>0</v>
      </c>
      <c r="G464" s="43">
        <v>0</v>
      </c>
      <c r="H464" s="43">
        <v>0</v>
      </c>
      <c r="I464" s="43">
        <v>0</v>
      </c>
      <c r="J464" s="43">
        <v>0</v>
      </c>
      <c r="K464" s="43">
        <v>0</v>
      </c>
      <c r="L464" s="43">
        <v>0</v>
      </c>
      <c r="M464" s="43">
        <v>0</v>
      </c>
      <c r="N464" s="43">
        <v>0</v>
      </c>
      <c r="O464" s="43">
        <v>0</v>
      </c>
      <c r="P464" s="43">
        <v>0</v>
      </c>
      <c r="Q464" s="43">
        <v>0</v>
      </c>
      <c r="R464" s="43">
        <v>0</v>
      </c>
      <c r="S464" s="43">
        <v>0</v>
      </c>
      <c r="T464" s="43">
        <v>0</v>
      </c>
      <c r="U464" s="43">
        <v>0</v>
      </c>
      <c r="V464" s="43">
        <v>0</v>
      </c>
      <c r="W464" s="43">
        <v>0</v>
      </c>
      <c r="X464" s="43">
        <v>0</v>
      </c>
      <c r="Y464" s="43">
        <v>0</v>
      </c>
      <c r="Z464" s="43">
        <v>0</v>
      </c>
      <c r="AA464" s="43">
        <v>0</v>
      </c>
      <c r="AB464" s="43">
        <v>0</v>
      </c>
      <c r="AC464" s="43">
        <v>0</v>
      </c>
      <c r="AD464" s="43">
        <v>0</v>
      </c>
    </row>
    <row r="465" spans="1:31" ht="13.5" thickBot="1" x14ac:dyDescent="0.25">
      <c r="A465" s="44" t="s">
        <v>34</v>
      </c>
      <c r="B465" s="45"/>
      <c r="C465" s="46">
        <v>0</v>
      </c>
      <c r="D465" s="46">
        <v>0</v>
      </c>
      <c r="E465" s="46">
        <v>0</v>
      </c>
      <c r="F465" s="46">
        <v>0</v>
      </c>
      <c r="G465" s="46">
        <v>0</v>
      </c>
      <c r="H465" s="46">
        <v>0</v>
      </c>
      <c r="I465" s="46">
        <v>0</v>
      </c>
      <c r="J465" s="46">
        <v>0</v>
      </c>
      <c r="K465" s="46">
        <v>0</v>
      </c>
      <c r="L465" s="46">
        <v>0</v>
      </c>
      <c r="M465" s="46">
        <v>0</v>
      </c>
      <c r="N465" s="46">
        <v>0</v>
      </c>
      <c r="O465" s="46">
        <v>0</v>
      </c>
      <c r="P465" s="46">
        <v>0</v>
      </c>
      <c r="Q465" s="46">
        <v>0</v>
      </c>
      <c r="R465" s="46">
        <v>0</v>
      </c>
      <c r="S465" s="46">
        <v>0</v>
      </c>
      <c r="T465" s="46">
        <v>0</v>
      </c>
      <c r="U465" s="46">
        <v>0</v>
      </c>
      <c r="V465" s="46">
        <v>0</v>
      </c>
      <c r="W465" s="46">
        <v>0</v>
      </c>
      <c r="X465" s="46">
        <v>0</v>
      </c>
      <c r="Y465" s="46">
        <v>0</v>
      </c>
      <c r="Z465" s="46">
        <v>0</v>
      </c>
      <c r="AA465" s="46">
        <v>0</v>
      </c>
      <c r="AB465" s="46">
        <v>0</v>
      </c>
      <c r="AC465" s="46">
        <v>0</v>
      </c>
      <c r="AD465" s="46">
        <v>0</v>
      </c>
    </row>
    <row r="466" spans="1:31" ht="13.5" thickBot="1" x14ac:dyDescent="0.25">
      <c r="A466" s="44" t="s">
        <v>35</v>
      </c>
      <c r="B466" s="45"/>
      <c r="C466" s="46">
        <v>0</v>
      </c>
      <c r="D466" s="46">
        <v>0</v>
      </c>
      <c r="E466" s="46">
        <v>0</v>
      </c>
      <c r="F466" s="46">
        <v>0</v>
      </c>
      <c r="G466" s="46">
        <v>0</v>
      </c>
      <c r="H466" s="46">
        <v>0</v>
      </c>
      <c r="I466" s="46">
        <v>0</v>
      </c>
      <c r="J466" s="46">
        <v>0</v>
      </c>
      <c r="K466" s="46">
        <v>0</v>
      </c>
      <c r="L466" s="46">
        <v>0</v>
      </c>
      <c r="M466" s="46">
        <v>0</v>
      </c>
      <c r="N466" s="46">
        <v>0</v>
      </c>
      <c r="O466" s="46">
        <v>0</v>
      </c>
      <c r="P466" s="46">
        <v>0</v>
      </c>
      <c r="Q466" s="46">
        <v>0</v>
      </c>
      <c r="R466" s="46">
        <v>0</v>
      </c>
      <c r="S466" s="46">
        <v>0</v>
      </c>
      <c r="T466" s="46">
        <v>0</v>
      </c>
      <c r="U466" s="46">
        <v>0</v>
      </c>
      <c r="V466" s="46">
        <v>0</v>
      </c>
      <c r="W466" s="46">
        <v>0</v>
      </c>
      <c r="X466" s="46">
        <v>0</v>
      </c>
      <c r="Y466" s="46">
        <v>0</v>
      </c>
      <c r="Z466" s="46">
        <v>0</v>
      </c>
      <c r="AA466" s="46">
        <v>0</v>
      </c>
      <c r="AB466" s="46">
        <v>0</v>
      </c>
      <c r="AC466" s="46">
        <v>0</v>
      </c>
      <c r="AD466" s="46">
        <v>0</v>
      </c>
    </row>
    <row r="467" spans="1:31" ht="13.5" thickBot="1" x14ac:dyDescent="0.25">
      <c r="A467" s="44" t="s">
        <v>36</v>
      </c>
      <c r="B467" s="45"/>
      <c r="C467" s="47">
        <v>0</v>
      </c>
      <c r="D467" s="47">
        <v>0</v>
      </c>
      <c r="E467" s="47">
        <v>0</v>
      </c>
      <c r="F467" s="47">
        <v>0</v>
      </c>
      <c r="G467" s="47">
        <v>0</v>
      </c>
      <c r="H467" s="47">
        <v>0</v>
      </c>
      <c r="I467" s="47">
        <v>0</v>
      </c>
      <c r="J467" s="47">
        <v>0</v>
      </c>
      <c r="K467" s="47">
        <v>0</v>
      </c>
      <c r="L467" s="47">
        <v>0</v>
      </c>
      <c r="M467" s="47">
        <v>0</v>
      </c>
      <c r="N467" s="47">
        <v>0</v>
      </c>
      <c r="O467" s="47">
        <v>0</v>
      </c>
      <c r="P467" s="47">
        <v>0</v>
      </c>
      <c r="Q467" s="47">
        <v>0</v>
      </c>
      <c r="R467" s="47">
        <v>0</v>
      </c>
      <c r="S467" s="47">
        <v>0</v>
      </c>
      <c r="T467" s="47">
        <v>0</v>
      </c>
      <c r="U467" s="47">
        <v>0</v>
      </c>
      <c r="V467" s="47">
        <v>0</v>
      </c>
      <c r="W467" s="47">
        <v>0</v>
      </c>
      <c r="X467" s="47">
        <v>0</v>
      </c>
      <c r="Y467" s="47">
        <v>0</v>
      </c>
      <c r="Z467" s="47">
        <v>0</v>
      </c>
      <c r="AA467" s="47">
        <v>0</v>
      </c>
      <c r="AB467" s="47">
        <v>0</v>
      </c>
      <c r="AC467" s="47">
        <v>0</v>
      </c>
      <c r="AD467" s="47">
        <v>0</v>
      </c>
    </row>
    <row r="468" spans="1:31" x14ac:dyDescent="0.2">
      <c r="A468" s="35"/>
      <c r="B468" s="36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1" ht="13.5" thickBot="1" x14ac:dyDescent="0.25">
      <c r="A469" s="38"/>
      <c r="B469" s="39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1" ht="13.5" thickBot="1" x14ac:dyDescent="0.25">
      <c r="A470" s="44" t="s">
        <v>39</v>
      </c>
      <c r="B470" s="45"/>
      <c r="C470" s="47">
        <f t="shared" ref="C470:AA470" si="14">C432+C437+C441+C455+C456+C465+C466+C467</f>
        <v>267.45377668471082</v>
      </c>
      <c r="D470" s="47">
        <f t="shared" si="14"/>
        <v>265.70193548510008</v>
      </c>
      <c r="E470" s="47">
        <f t="shared" si="14"/>
        <v>374.98357218087745</v>
      </c>
      <c r="F470" s="47">
        <f t="shared" si="14"/>
        <v>321.79249971672823</v>
      </c>
      <c r="G470" s="47">
        <f t="shared" si="14"/>
        <v>333.6011719032573</v>
      </c>
      <c r="H470" s="47">
        <f t="shared" si="14"/>
        <v>313.89347491002582</v>
      </c>
      <c r="I470" s="47">
        <f t="shared" si="14"/>
        <v>458.81347303156048</v>
      </c>
      <c r="J470" s="47">
        <f t="shared" si="14"/>
        <v>292.00336057542626</v>
      </c>
      <c r="K470" s="47">
        <f t="shared" si="14"/>
        <v>362.86028884693656</v>
      </c>
      <c r="L470" s="47">
        <f t="shared" si="14"/>
        <v>254.15082477465899</v>
      </c>
      <c r="M470" s="47">
        <f t="shared" si="14"/>
        <v>231.37145539616216</v>
      </c>
      <c r="N470" s="47">
        <f t="shared" si="14"/>
        <v>348.58553148771574</v>
      </c>
      <c r="O470" s="47">
        <f t="shared" si="14"/>
        <v>200.42712105807433</v>
      </c>
      <c r="P470" s="47">
        <f t="shared" si="14"/>
        <v>176.36602061923361</v>
      </c>
      <c r="Q470" s="47">
        <f t="shared" si="14"/>
        <v>300.38426350536008</v>
      </c>
      <c r="R470" s="47">
        <f t="shared" si="14"/>
        <v>582.04019862548785</v>
      </c>
      <c r="S470" s="47">
        <f t="shared" si="14"/>
        <v>672.49786121264162</v>
      </c>
      <c r="T470" s="47">
        <f t="shared" si="14"/>
        <v>640.11734178337758</v>
      </c>
      <c r="U470" s="47">
        <f t="shared" si="14"/>
        <v>331.49401694550903</v>
      </c>
      <c r="V470" s="47">
        <f t="shared" si="14"/>
        <v>379.65098836218459</v>
      </c>
      <c r="W470" s="47">
        <f t="shared" si="14"/>
        <v>261.34298393037056</v>
      </c>
      <c r="X470" s="47">
        <f t="shared" si="14"/>
        <v>223.84263427655574</v>
      </c>
      <c r="Y470" s="47">
        <f t="shared" si="14"/>
        <v>115.96664171996214</v>
      </c>
      <c r="Z470" s="47">
        <f t="shared" si="14"/>
        <v>217.11831934180378</v>
      </c>
      <c r="AA470" s="47">
        <f t="shared" si="14"/>
        <v>128.03571538428628</v>
      </c>
      <c r="AB470" s="47">
        <f>AB432+AB437+AB441+AB455+AB456+AB465+AB466+AB467</f>
        <v>111.81743830946682</v>
      </c>
      <c r="AC470" s="47">
        <f>AC432+AC437+AC441+AC455+AC456+AC465+AC466+AC467</f>
        <v>276.90857631331789</v>
      </c>
      <c r="AD470" s="47">
        <f>AD432+AD437+AD441+AD455+AD456+AD465+AD466+AD467</f>
        <v>458.05229508209732</v>
      </c>
    </row>
    <row r="471" spans="1:31" x14ac:dyDescent="0.2">
      <c r="V471" s="8"/>
    </row>
    <row r="472" spans="1:31" x14ac:dyDescent="0.2">
      <c r="V472" s="8"/>
    </row>
    <row r="473" spans="1:31" x14ac:dyDescent="0.2">
      <c r="A473" s="53" t="s">
        <v>77</v>
      </c>
      <c r="C473" s="56">
        <f t="shared" ref="C473:Z473" si="15">C11/C40</f>
        <v>0.9993184036191175</v>
      </c>
      <c r="D473" s="56">
        <f t="shared" si="15"/>
        <v>0.99929253230983051</v>
      </c>
      <c r="E473" s="56">
        <f t="shared" si="15"/>
        <v>0.99932301389269118</v>
      </c>
      <c r="F473" s="56">
        <f t="shared" si="15"/>
        <v>0.99932683695474689</v>
      </c>
      <c r="G473" s="56">
        <f t="shared" si="15"/>
        <v>0.99933405013324583</v>
      </c>
      <c r="H473" s="56">
        <f t="shared" si="15"/>
        <v>0.99934733181347679</v>
      </c>
      <c r="I473" s="56">
        <f t="shared" si="15"/>
        <v>0.99938460567899567</v>
      </c>
      <c r="J473" s="56">
        <f t="shared" si="15"/>
        <v>0.99930530310130961</v>
      </c>
      <c r="K473" s="56">
        <f t="shared" si="15"/>
        <v>0.99937314953708101</v>
      </c>
      <c r="L473" s="56">
        <f t="shared" si="15"/>
        <v>0.99941379551518461</v>
      </c>
      <c r="M473" s="56">
        <f t="shared" si="15"/>
        <v>0.9994550628946991</v>
      </c>
      <c r="N473" s="56">
        <f t="shared" si="15"/>
        <v>0.99949027332560092</v>
      </c>
      <c r="O473" s="56">
        <f t="shared" si="15"/>
        <v>0.99956039526110796</v>
      </c>
      <c r="P473" s="56">
        <f t="shared" si="15"/>
        <v>0.9995651211865676</v>
      </c>
      <c r="Q473" s="56">
        <f t="shared" si="15"/>
        <v>0.99908455508099581</v>
      </c>
      <c r="R473" s="56">
        <f t="shared" si="15"/>
        <v>0.99835439122905623</v>
      </c>
      <c r="S473" s="56">
        <f t="shared" si="15"/>
        <v>0.99827516201048616</v>
      </c>
      <c r="T473" s="56">
        <f t="shared" si="15"/>
        <v>0.9952295305312906</v>
      </c>
      <c r="U473" s="56">
        <f t="shared" si="15"/>
        <v>0.98870807405779304</v>
      </c>
      <c r="V473" s="56">
        <f t="shared" si="15"/>
        <v>0.98302848365019557</v>
      </c>
      <c r="W473" s="56">
        <f t="shared" si="15"/>
        <v>0.97855896052109292</v>
      </c>
      <c r="X473" s="56">
        <f t="shared" si="15"/>
        <v>0.97619848244257312</v>
      </c>
      <c r="Y473" s="56">
        <f t="shared" si="15"/>
        <v>0.97775221278722946</v>
      </c>
      <c r="Z473" s="56">
        <f t="shared" si="15"/>
        <v>0.97487069536993609</v>
      </c>
      <c r="AA473" s="56">
        <f>AA11/AA40</f>
        <v>0.97292970851971483</v>
      </c>
      <c r="AB473" s="56">
        <f>AB11/AB40</f>
        <v>0.97162765133046403</v>
      </c>
      <c r="AC473" s="56">
        <f>AC11/AC40</f>
        <v>0.97102615245345292</v>
      </c>
      <c r="AD473" s="56">
        <f>AD11/AD40</f>
        <v>0.96341528037933466</v>
      </c>
    </row>
    <row r="474" spans="1:31" x14ac:dyDescent="0.2">
      <c r="A474" t="s">
        <v>78</v>
      </c>
      <c r="B474"/>
      <c r="C474" s="57">
        <f t="shared" ref="C474:Z474" si="16">C26/C40</f>
        <v>0</v>
      </c>
      <c r="D474" s="57">
        <f t="shared" si="16"/>
        <v>0</v>
      </c>
      <c r="E474" s="57">
        <f t="shared" si="16"/>
        <v>0</v>
      </c>
      <c r="F474" s="57">
        <f t="shared" si="16"/>
        <v>0</v>
      </c>
      <c r="G474" s="57">
        <f t="shared" si="16"/>
        <v>0</v>
      </c>
      <c r="H474" s="57">
        <f t="shared" si="16"/>
        <v>0</v>
      </c>
      <c r="I474" s="57">
        <f t="shared" si="16"/>
        <v>0</v>
      </c>
      <c r="J474" s="57">
        <f t="shared" si="16"/>
        <v>0</v>
      </c>
      <c r="K474" s="57">
        <f t="shared" si="16"/>
        <v>0</v>
      </c>
      <c r="L474" s="57">
        <f t="shared" si="16"/>
        <v>0</v>
      </c>
      <c r="M474" s="57">
        <f t="shared" si="16"/>
        <v>0</v>
      </c>
      <c r="N474" s="57">
        <f t="shared" si="16"/>
        <v>0</v>
      </c>
      <c r="O474" s="57">
        <f t="shared" si="16"/>
        <v>0</v>
      </c>
      <c r="P474" s="57">
        <f t="shared" si="16"/>
        <v>0</v>
      </c>
      <c r="Q474" s="57">
        <f t="shared" si="16"/>
        <v>0</v>
      </c>
      <c r="R474" s="57">
        <f t="shared" si="16"/>
        <v>2.1598769305023621E-4</v>
      </c>
      <c r="S474" s="57">
        <f t="shared" si="16"/>
        <v>4.8955814524768461E-4</v>
      </c>
      <c r="T474" s="57">
        <f t="shared" si="16"/>
        <v>3.7687427890760435E-3</v>
      </c>
      <c r="U474" s="57">
        <f t="shared" si="16"/>
        <v>1.0204687324472911E-2</v>
      </c>
      <c r="V474" s="57">
        <f t="shared" si="16"/>
        <v>1.5914008747606755E-2</v>
      </c>
      <c r="W474" s="57">
        <f t="shared" si="16"/>
        <v>2.0131950335473593E-2</v>
      </c>
      <c r="X474" s="57">
        <f t="shared" si="16"/>
        <v>2.2095110615346285E-2</v>
      </c>
      <c r="Y474" s="57">
        <f t="shared" si="16"/>
        <v>2.0320265971050879E-2</v>
      </c>
      <c r="Z474" s="57">
        <f t="shared" si="16"/>
        <v>2.3497418410035227E-2</v>
      </c>
      <c r="AA474" s="57">
        <f>AA26/AA40</f>
        <v>2.5675511820231048E-2</v>
      </c>
      <c r="AB474" s="57">
        <f>AB26/AB40</f>
        <v>2.6769994784512682E-2</v>
      </c>
      <c r="AC474" s="57">
        <f>AC26/AC40</f>
        <v>2.3844046409743549E-2</v>
      </c>
      <c r="AD474" s="57">
        <f>AD26/AD40</f>
        <v>3.1702129972822075E-2</v>
      </c>
      <c r="AE474"/>
    </row>
    <row r="475" spans="1:31" x14ac:dyDescent="0.2">
      <c r="A475" t="s">
        <v>35</v>
      </c>
      <c r="B475"/>
      <c r="C475" s="57">
        <f t="shared" ref="C475:Z475" si="17">C36/C40</f>
        <v>6.8159638088249495E-4</v>
      </c>
      <c r="D475" s="57">
        <f t="shared" si="17"/>
        <v>7.0746769016954351E-4</v>
      </c>
      <c r="E475" s="57">
        <f t="shared" si="17"/>
        <v>6.7698610730885784E-4</v>
      </c>
      <c r="F475" s="57">
        <f t="shared" si="17"/>
        <v>6.7316304525320814E-4</v>
      </c>
      <c r="G475" s="57">
        <f t="shared" si="17"/>
        <v>6.6594986675420984E-4</v>
      </c>
      <c r="H475" s="57">
        <f t="shared" si="17"/>
        <v>6.5266818652326669E-4</v>
      </c>
      <c r="I475" s="57">
        <f t="shared" si="17"/>
        <v>6.1539432100434052E-4</v>
      </c>
      <c r="J475" s="57">
        <f t="shared" si="17"/>
        <v>6.9469689869040981E-4</v>
      </c>
      <c r="K475" s="57">
        <f t="shared" si="17"/>
        <v>6.2685046291900985E-4</v>
      </c>
      <c r="L475" s="57">
        <f t="shared" si="17"/>
        <v>5.8620448481536786E-4</v>
      </c>
      <c r="M475" s="57">
        <f t="shared" si="17"/>
        <v>5.4493710530091263E-4</v>
      </c>
      <c r="N475" s="57">
        <f t="shared" si="17"/>
        <v>5.0972667439910812E-4</v>
      </c>
      <c r="O475" s="57">
        <f t="shared" si="17"/>
        <v>4.3960473889197589E-4</v>
      </c>
      <c r="P475" s="57">
        <f t="shared" si="17"/>
        <v>4.3487881343236273E-4</v>
      </c>
      <c r="Q475" s="57">
        <f t="shared" si="17"/>
        <v>9.1544491900423996E-4</v>
      </c>
      <c r="R475" s="57">
        <f t="shared" si="17"/>
        <v>9.9625628996685808E-4</v>
      </c>
      <c r="S475" s="57">
        <f t="shared" si="17"/>
        <v>8.9530629493814824E-4</v>
      </c>
      <c r="T475" s="57">
        <f t="shared" si="17"/>
        <v>7.6714134174386296E-4</v>
      </c>
      <c r="U475" s="57">
        <f t="shared" si="17"/>
        <v>8.5422349307080216E-4</v>
      </c>
      <c r="V475" s="57">
        <f t="shared" si="17"/>
        <v>7.9221434249817811E-4</v>
      </c>
      <c r="W475" s="57">
        <f t="shared" si="17"/>
        <v>8.5192600883524127E-4</v>
      </c>
      <c r="X475" s="57">
        <f t="shared" si="17"/>
        <v>8.8581015980413662E-4</v>
      </c>
      <c r="Y475" s="57">
        <f t="shared" si="17"/>
        <v>9.3672197338521364E-4</v>
      </c>
      <c r="Z475" s="57">
        <f t="shared" si="17"/>
        <v>8.3974029545654124E-4</v>
      </c>
      <c r="AA475" s="57">
        <f>AA36/AA40</f>
        <v>7.6557277716382533E-4</v>
      </c>
      <c r="AB475" s="57">
        <f>AB36/AB40</f>
        <v>7.8237296539784124E-4</v>
      </c>
      <c r="AC475" s="57">
        <f>AC36/AC40</f>
        <v>8.4605997137437289E-4</v>
      </c>
      <c r="AD475" s="57">
        <f>AD36/AD40</f>
        <v>8.9042940379337437E-4</v>
      </c>
      <c r="AE475"/>
    </row>
    <row r="476" spans="1:3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W476"/>
      <c r="X476"/>
      <c r="Y476"/>
      <c r="Z476"/>
      <c r="AA476"/>
      <c r="AB476"/>
      <c r="AC476"/>
      <c r="AD476"/>
      <c r="AE476"/>
    </row>
    <row r="477" spans="1:31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W477"/>
      <c r="X477"/>
      <c r="Y477"/>
      <c r="Z477"/>
      <c r="AA477"/>
      <c r="AB477"/>
      <c r="AC477"/>
      <c r="AD477"/>
      <c r="AE477"/>
    </row>
    <row r="478" spans="1:3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W478"/>
      <c r="X478"/>
      <c r="Y478"/>
      <c r="Z478"/>
      <c r="AA478"/>
      <c r="AB478"/>
      <c r="AC478"/>
      <c r="AD478"/>
      <c r="AE478"/>
    </row>
    <row r="479" spans="1:31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W479"/>
      <c r="X479"/>
      <c r="Y479"/>
      <c r="Z479"/>
      <c r="AA479"/>
      <c r="AB479"/>
      <c r="AC479"/>
      <c r="AD479"/>
      <c r="AE479"/>
    </row>
    <row r="480" spans="1:31" x14ac:dyDescent="0.2">
      <c r="A480" s="58" t="s">
        <v>79</v>
      </c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W480"/>
      <c r="X480"/>
      <c r="Y480"/>
      <c r="Z480"/>
      <c r="AA480"/>
      <c r="AB480"/>
      <c r="AC480"/>
      <c r="AD480"/>
      <c r="AE480"/>
    </row>
    <row r="481" spans="1:31" x14ac:dyDescent="0.2">
      <c r="A481" s="59" t="s">
        <v>80</v>
      </c>
      <c r="B481"/>
      <c r="C481" s="60">
        <f>C61+C68+C104+C111+C147+C154+C190+C197+C362+C369+C448+C455</f>
        <v>6.9492067799999999</v>
      </c>
      <c r="D481" s="61">
        <f t="shared" ref="D481:AC481" si="18">D61+D68+D104+D111+D147+D154+D190+D197+D362+D369+D448+D455</f>
        <v>7.8357687399999998</v>
      </c>
      <c r="E481" s="61">
        <f t="shared" si="18"/>
        <v>7.9302784399999995</v>
      </c>
      <c r="F481" s="61">
        <f t="shared" si="18"/>
        <v>7.6357740199999986</v>
      </c>
      <c r="G481" s="61">
        <f t="shared" si="18"/>
        <v>7.1626157799999994</v>
      </c>
      <c r="H481" s="61">
        <f t="shared" si="18"/>
        <v>6.027279899999999</v>
      </c>
      <c r="I481" s="61">
        <f t="shared" si="18"/>
        <v>4.7254849999999999</v>
      </c>
      <c r="J481" s="61">
        <f t="shared" si="18"/>
        <v>4.0200158200000002</v>
      </c>
      <c r="K481" s="61">
        <f t="shared" si="18"/>
        <v>3.1596726799999995</v>
      </c>
      <c r="L481" s="61">
        <f t="shared" si="18"/>
        <v>2.5816391599999999</v>
      </c>
      <c r="M481" s="61">
        <f t="shared" si="18"/>
        <v>2.18103998</v>
      </c>
      <c r="N481" s="61">
        <f t="shared" si="18"/>
        <v>1.5676415399999999</v>
      </c>
      <c r="O481" s="61">
        <f t="shared" si="18"/>
        <v>1.3755734399999999</v>
      </c>
      <c r="P481" s="61">
        <f t="shared" si="18"/>
        <v>1.1938709199999999</v>
      </c>
      <c r="Q481" s="61">
        <f t="shared" si="18"/>
        <v>1.06582552</v>
      </c>
      <c r="R481" s="61">
        <f t="shared" si="18"/>
        <v>3.2221288058365132</v>
      </c>
      <c r="S481" s="61">
        <f t="shared" si="18"/>
        <v>2.7199598992938743</v>
      </c>
      <c r="T481" s="61">
        <f t="shared" si="18"/>
        <v>2.5088539636667622</v>
      </c>
      <c r="U481" s="61">
        <f t="shared" si="18"/>
        <v>2.1687639227954527</v>
      </c>
      <c r="V481" s="61">
        <f t="shared" si="18"/>
        <v>1.8773531210490111</v>
      </c>
      <c r="W481" s="61">
        <f t="shared" si="18"/>
        <v>2.6173698073206269</v>
      </c>
      <c r="X481" s="61">
        <f t="shared" si="18"/>
        <v>4.1818644909273903</v>
      </c>
      <c r="Y481" s="61">
        <f t="shared" si="18"/>
        <v>5.1379493510454761</v>
      </c>
      <c r="Z481" s="61">
        <f t="shared" si="18"/>
        <v>4.7503277845408434</v>
      </c>
      <c r="AA481" s="61">
        <f t="shared" si="18"/>
        <v>4.9557592505540029</v>
      </c>
      <c r="AB481" s="61">
        <f t="shared" si="18"/>
        <v>6.454960999113462</v>
      </c>
      <c r="AC481" s="61">
        <f t="shared" si="18"/>
        <v>23.834452649647968</v>
      </c>
      <c r="AD481" s="61">
        <f>AD61+AD68+AD104+AD111+AD147+AD154+AD190+AD197+AD362+AD369+AD448+AD455</f>
        <v>21.590050103373748</v>
      </c>
      <c r="AE481"/>
    </row>
    <row r="482" spans="1:31" x14ac:dyDescent="0.2">
      <c r="A482" s="53" t="s">
        <v>17</v>
      </c>
      <c r="B482"/>
      <c r="C482" s="60">
        <f>C61+C104+C147+C190+C362+C448</f>
        <v>6.9492067799999999</v>
      </c>
      <c r="D482" s="61">
        <f t="shared" ref="D482:AC482" si="19">D61+D104+D147+D190+D362+D448</f>
        <v>7.8357687399999998</v>
      </c>
      <c r="E482" s="61">
        <f t="shared" si="19"/>
        <v>7.9302784399999995</v>
      </c>
      <c r="F482" s="61">
        <f t="shared" si="19"/>
        <v>7.6357740199999986</v>
      </c>
      <c r="G482" s="61">
        <f t="shared" si="19"/>
        <v>7.1626157799999994</v>
      </c>
      <c r="H482" s="61">
        <f t="shared" si="19"/>
        <v>6.027279899999999</v>
      </c>
      <c r="I482" s="61">
        <f t="shared" si="19"/>
        <v>4.7254849999999999</v>
      </c>
      <c r="J482" s="61">
        <f t="shared" si="19"/>
        <v>4.0200158200000002</v>
      </c>
      <c r="K482" s="61">
        <f t="shared" si="19"/>
        <v>3.1596726799999995</v>
      </c>
      <c r="L482" s="61">
        <f t="shared" si="19"/>
        <v>2.5816391599999999</v>
      </c>
      <c r="M482" s="61">
        <f t="shared" si="19"/>
        <v>2.18103998</v>
      </c>
      <c r="N482" s="61">
        <f t="shared" si="19"/>
        <v>1.5676415399999999</v>
      </c>
      <c r="O482" s="61">
        <f t="shared" si="19"/>
        <v>1.3755734399999999</v>
      </c>
      <c r="P482" s="61">
        <f t="shared" si="19"/>
        <v>1.1938709199999999</v>
      </c>
      <c r="Q482" s="61">
        <f t="shared" si="19"/>
        <v>1.06582552</v>
      </c>
      <c r="R482" s="61">
        <f t="shared" si="19"/>
        <v>1.0187138624429903</v>
      </c>
      <c r="S482" s="61">
        <f t="shared" si="19"/>
        <v>0.87129265939705547</v>
      </c>
      <c r="T482" s="61">
        <f t="shared" si="19"/>
        <v>1.1679731</v>
      </c>
      <c r="U482" s="61">
        <f t="shared" si="19"/>
        <v>0.89991370000000015</v>
      </c>
      <c r="V482" s="61">
        <f t="shared" si="19"/>
        <v>0.58680230000000011</v>
      </c>
      <c r="W482" s="61">
        <f t="shared" si="19"/>
        <v>0.5147191000000001</v>
      </c>
      <c r="X482" s="61">
        <f t="shared" si="19"/>
        <v>0.54988218600000005</v>
      </c>
      <c r="Y482" s="61">
        <f t="shared" si="19"/>
        <v>0.99990661399999992</v>
      </c>
      <c r="Z482" s="61">
        <f t="shared" si="19"/>
        <v>1.303455521148825</v>
      </c>
      <c r="AA482" s="61">
        <f t="shared" si="19"/>
        <v>2.1086218067885119</v>
      </c>
      <c r="AB482" s="61">
        <f t="shared" si="19"/>
        <v>2.5301873686684075</v>
      </c>
      <c r="AC482" s="61">
        <f t="shared" si="19"/>
        <v>2.5484375456919062</v>
      </c>
      <c r="AD482" s="61">
        <f>AD61+AD104+AD147+AD190+AD362+AD448</f>
        <v>1.3609703394255874</v>
      </c>
      <c r="AE482"/>
    </row>
    <row r="483" spans="1:31" x14ac:dyDescent="0.2">
      <c r="A483" s="59" t="s">
        <v>81</v>
      </c>
      <c r="B483"/>
      <c r="C483" s="60">
        <f>C68+C111+C154+C197+C369+C455</f>
        <v>0</v>
      </c>
      <c r="D483" s="61">
        <f t="shared" ref="D483:AC483" si="20">D68+D111+D154+D197+D369+D455</f>
        <v>0</v>
      </c>
      <c r="E483" s="61">
        <f t="shared" si="20"/>
        <v>0</v>
      </c>
      <c r="F483" s="61">
        <f t="shared" si="20"/>
        <v>0</v>
      </c>
      <c r="G483" s="61">
        <f t="shared" si="20"/>
        <v>0</v>
      </c>
      <c r="H483" s="61">
        <f t="shared" si="20"/>
        <v>0</v>
      </c>
      <c r="I483" s="61">
        <f t="shared" si="20"/>
        <v>0</v>
      </c>
      <c r="J483" s="61">
        <f t="shared" si="20"/>
        <v>0</v>
      </c>
      <c r="K483" s="61">
        <f t="shared" si="20"/>
        <v>0</v>
      </c>
      <c r="L483" s="61">
        <f t="shared" si="20"/>
        <v>0</v>
      </c>
      <c r="M483" s="61">
        <f t="shared" si="20"/>
        <v>0</v>
      </c>
      <c r="N483" s="61">
        <f t="shared" si="20"/>
        <v>0</v>
      </c>
      <c r="O483" s="61">
        <f t="shared" si="20"/>
        <v>0</v>
      </c>
      <c r="P483" s="61">
        <f t="shared" si="20"/>
        <v>0</v>
      </c>
      <c r="Q483" s="61">
        <f t="shared" si="20"/>
        <v>0</v>
      </c>
      <c r="R483" s="61">
        <f t="shared" si="20"/>
        <v>2.2034149433935228</v>
      </c>
      <c r="S483" s="61">
        <f t="shared" si="20"/>
        <v>1.8486672398968187</v>
      </c>
      <c r="T483" s="61">
        <f t="shared" si="20"/>
        <v>1.3408808636667622</v>
      </c>
      <c r="U483" s="61">
        <f t="shared" si="20"/>
        <v>1.2688502227954526</v>
      </c>
      <c r="V483" s="61">
        <f t="shared" si="20"/>
        <v>1.2905508210490111</v>
      </c>
      <c r="W483" s="61">
        <f t="shared" si="20"/>
        <v>2.1026507073206266</v>
      </c>
      <c r="X483" s="61">
        <f t="shared" si="20"/>
        <v>3.6319823049273903</v>
      </c>
      <c r="Y483" s="61">
        <f t="shared" si="20"/>
        <v>4.1380427370454766</v>
      </c>
      <c r="Z483" s="61">
        <f t="shared" si="20"/>
        <v>3.4468722633920179</v>
      </c>
      <c r="AA483" s="61">
        <f t="shared" si="20"/>
        <v>2.8471374437654906</v>
      </c>
      <c r="AB483" s="61">
        <f t="shared" si="20"/>
        <v>3.9247736304450549</v>
      </c>
      <c r="AC483" s="61">
        <f t="shared" si="20"/>
        <v>21.286015103956061</v>
      </c>
      <c r="AD483" s="61">
        <f>AD68+AD111+AD154+AD197+AD369+AD455</f>
        <v>20.229079763948164</v>
      </c>
      <c r="AE483"/>
    </row>
    <row r="484" spans="1:31" x14ac:dyDescent="0.2">
      <c r="A484" s="59" t="s">
        <v>13</v>
      </c>
      <c r="B484"/>
      <c r="C484" s="60">
        <f>C57+C100+C143+C186+C358+C444</f>
        <v>941.47808892452827</v>
      </c>
      <c r="D484" s="61">
        <f t="shared" ref="D484:AC484" si="21">D57+D100+D143+D186+D358+D444</f>
        <v>962.70875139622638</v>
      </c>
      <c r="E484" s="61">
        <f t="shared" si="21"/>
        <v>1032.9097254339622</v>
      </c>
      <c r="F484" s="61">
        <f t="shared" si="21"/>
        <v>1014.0324838867924</v>
      </c>
      <c r="G484" s="61">
        <f t="shared" si="21"/>
        <v>1047.1912950566038</v>
      </c>
      <c r="H484" s="61">
        <f t="shared" si="21"/>
        <v>1103.4240023773584</v>
      </c>
      <c r="I484" s="61">
        <f t="shared" si="21"/>
        <v>1169.5139236981131</v>
      </c>
      <c r="J484" s="61">
        <f t="shared" si="21"/>
        <v>1250.3006963207545</v>
      </c>
      <c r="K484" s="61">
        <f t="shared" si="21"/>
        <v>1390.0305570566038</v>
      </c>
      <c r="L484" s="61">
        <f t="shared" si="21"/>
        <v>1504.5660503773584</v>
      </c>
      <c r="M484" s="61">
        <f t="shared" si="21"/>
        <v>1588.5093021509433</v>
      </c>
      <c r="N484" s="61">
        <f t="shared" si="21"/>
        <v>1650.1911322075464</v>
      </c>
      <c r="O484" s="61">
        <f t="shared" si="21"/>
        <v>1686.5843202452829</v>
      </c>
      <c r="P484" s="61">
        <f t="shared" si="21"/>
        <v>1684.2180590377325</v>
      </c>
      <c r="Q484" s="61">
        <f t="shared" si="21"/>
        <v>1728.8864256792465</v>
      </c>
      <c r="R484" s="61">
        <f t="shared" si="21"/>
        <v>1820.3771484488627</v>
      </c>
      <c r="S484" s="61">
        <f t="shared" si="21"/>
        <v>1847.7670015612659</v>
      </c>
      <c r="T484" s="61">
        <f t="shared" si="21"/>
        <v>1884.0787800375997</v>
      </c>
      <c r="U484" s="61">
        <f t="shared" si="21"/>
        <v>1796.1624217222225</v>
      </c>
      <c r="V484" s="61">
        <f t="shared" si="21"/>
        <v>1635.4453448906668</v>
      </c>
      <c r="W484" s="61">
        <f t="shared" si="21"/>
        <v>1476.6505994333331</v>
      </c>
      <c r="X484" s="61">
        <f t="shared" si="21"/>
        <v>1398.5481565559001</v>
      </c>
      <c r="Y484" s="61">
        <f t="shared" si="21"/>
        <v>1271.7134251302009</v>
      </c>
      <c r="Z484" s="61">
        <f t="shared" si="21"/>
        <v>1196.5820351495984</v>
      </c>
      <c r="AA484" s="61">
        <f t="shared" si="21"/>
        <v>1132.8606555931808</v>
      </c>
      <c r="AB484" s="61">
        <f t="shared" si="21"/>
        <v>1073.7998272494788</v>
      </c>
      <c r="AC484" s="61">
        <f t="shared" si="21"/>
        <v>1002.0117045867526</v>
      </c>
      <c r="AD484" s="61">
        <f>AD57+AD100+AD143+AD186+AD358+AD444</f>
        <v>903.86263429249891</v>
      </c>
      <c r="AE484"/>
    </row>
    <row r="485" spans="1:31" x14ac:dyDescent="0.2">
      <c r="A485" s="59" t="s">
        <v>82</v>
      </c>
      <c r="B485"/>
      <c r="C485" s="60">
        <f>C62+C105+C148+C191+C363+C449</f>
        <v>623.7432</v>
      </c>
      <c r="D485" s="61">
        <f t="shared" ref="D485:AC485" si="22">D62+D105+D148+D191+D363+D449</f>
        <v>664.08479999999997</v>
      </c>
      <c r="E485" s="61">
        <f t="shared" si="22"/>
        <v>733.38959999999997</v>
      </c>
      <c r="F485" s="61">
        <f t="shared" si="22"/>
        <v>744.76799999999992</v>
      </c>
      <c r="G485" s="61">
        <f t="shared" si="22"/>
        <v>786.14400000000001</v>
      </c>
      <c r="H485" s="61">
        <f t="shared" si="22"/>
        <v>794.41919999999993</v>
      </c>
      <c r="I485" s="61">
        <f t="shared" si="22"/>
        <v>1033.3656000000001</v>
      </c>
      <c r="J485" s="61">
        <f t="shared" si="22"/>
        <v>1070.604</v>
      </c>
      <c r="K485" s="61">
        <f t="shared" si="22"/>
        <v>1358.1671999999999</v>
      </c>
      <c r="L485" s="61">
        <f t="shared" si="22"/>
        <v>1532.9807999999998</v>
      </c>
      <c r="M485" s="61">
        <f t="shared" si="22"/>
        <v>1791.5808000000002</v>
      </c>
      <c r="N485" s="61">
        <f t="shared" si="22"/>
        <v>1883.6424</v>
      </c>
      <c r="O485" s="61">
        <f t="shared" si="22"/>
        <v>1916.7432000000001</v>
      </c>
      <c r="P485" s="61">
        <f t="shared" si="22"/>
        <v>1977.7728</v>
      </c>
      <c r="Q485" s="61">
        <f t="shared" si="22"/>
        <v>2148.4488000000001</v>
      </c>
      <c r="R485" s="61">
        <f t="shared" si="22"/>
        <v>2288.7946041709974</v>
      </c>
      <c r="S485" s="61">
        <f t="shared" si="22"/>
        <v>2469.6805803274297</v>
      </c>
      <c r="T485" s="61">
        <f t="shared" si="22"/>
        <v>2651.7851269492526</v>
      </c>
      <c r="U485" s="61">
        <f t="shared" si="22"/>
        <v>2503.367512453473</v>
      </c>
      <c r="V485" s="61">
        <f t="shared" si="22"/>
        <v>2273.8593790013788</v>
      </c>
      <c r="W485" s="61">
        <f t="shared" si="22"/>
        <v>2131.2894863846336</v>
      </c>
      <c r="X485" s="61">
        <f t="shared" si="22"/>
        <v>2125.5512895406546</v>
      </c>
      <c r="Y485" s="61">
        <f t="shared" si="22"/>
        <v>2126.770353754282</v>
      </c>
      <c r="Z485" s="61">
        <f t="shared" si="22"/>
        <v>2271.9033470160603</v>
      </c>
      <c r="AA485" s="61">
        <f t="shared" si="22"/>
        <v>2411.0804811124253</v>
      </c>
      <c r="AB485" s="61">
        <f t="shared" si="22"/>
        <v>2619.7420737879966</v>
      </c>
      <c r="AC485" s="61">
        <f t="shared" si="22"/>
        <v>2828.9310443300083</v>
      </c>
      <c r="AD485" s="61">
        <f>AD62+AD105+AD148+AD191+AD363+AD449</f>
        <v>2841.4843837024519</v>
      </c>
      <c r="AE485"/>
    </row>
    <row r="486" spans="1:31" x14ac:dyDescent="0.2">
      <c r="A486" s="59" t="s">
        <v>35</v>
      </c>
      <c r="B486"/>
      <c r="C486" s="60">
        <f>C79+C122+C165+C208+C380+C466</f>
        <v>0</v>
      </c>
      <c r="D486" s="61">
        <f t="shared" ref="D486:AC486" si="23">D79+D122+D165+D208+D380+D466</f>
        <v>0</v>
      </c>
      <c r="E486" s="61">
        <f t="shared" si="23"/>
        <v>0</v>
      </c>
      <c r="F486" s="61">
        <f t="shared" si="23"/>
        <v>0</v>
      </c>
      <c r="G486" s="61">
        <f t="shared" si="23"/>
        <v>0</v>
      </c>
      <c r="H486" s="61">
        <f t="shared" si="23"/>
        <v>0</v>
      </c>
      <c r="I486" s="61">
        <f t="shared" si="23"/>
        <v>0</v>
      </c>
      <c r="J486" s="61">
        <f t="shared" si="23"/>
        <v>0</v>
      </c>
      <c r="K486" s="61">
        <f t="shared" si="23"/>
        <v>0</v>
      </c>
      <c r="L486" s="61">
        <f t="shared" si="23"/>
        <v>0</v>
      </c>
      <c r="M486" s="61">
        <f t="shared" si="23"/>
        <v>0</v>
      </c>
      <c r="N486" s="61">
        <f t="shared" si="23"/>
        <v>0</v>
      </c>
      <c r="O486" s="61">
        <f t="shared" si="23"/>
        <v>0</v>
      </c>
      <c r="P486" s="61">
        <f t="shared" si="23"/>
        <v>0</v>
      </c>
      <c r="Q486" s="61">
        <f t="shared" si="23"/>
        <v>0</v>
      </c>
      <c r="R486" s="61">
        <f t="shared" si="23"/>
        <v>0</v>
      </c>
      <c r="S486" s="61">
        <f t="shared" si="23"/>
        <v>0</v>
      </c>
      <c r="T486" s="61">
        <f t="shared" si="23"/>
        <v>0</v>
      </c>
      <c r="U486" s="61">
        <f t="shared" si="23"/>
        <v>0</v>
      </c>
      <c r="V486" s="61">
        <f t="shared" si="23"/>
        <v>0</v>
      </c>
      <c r="W486" s="61">
        <f t="shared" si="23"/>
        <v>0</v>
      </c>
      <c r="X486" s="61">
        <f t="shared" si="23"/>
        <v>1.8093178502122276E-2</v>
      </c>
      <c r="Y486" s="61">
        <f t="shared" si="23"/>
        <v>4.3082050296113145E-2</v>
      </c>
      <c r="Z486" s="61">
        <f t="shared" si="23"/>
        <v>5.7508506167011746E-2</v>
      </c>
      <c r="AA486" s="61">
        <f t="shared" si="23"/>
        <v>0.105755978108541</v>
      </c>
      <c r="AB486" s="61">
        <f t="shared" si="23"/>
        <v>0.21524776451863378</v>
      </c>
      <c r="AC486" s="61">
        <f t="shared" si="23"/>
        <v>0.36959991705278833</v>
      </c>
      <c r="AD486" s="61">
        <f>AD79+AD122+AD165+AD208+AD380+AD466</f>
        <v>0.6470855618325656</v>
      </c>
      <c r="AE486"/>
    </row>
    <row r="487" spans="1:31" x14ac:dyDescent="0.2">
      <c r="A487" s="59" t="s">
        <v>83</v>
      </c>
      <c r="B487"/>
      <c r="C487" s="60">
        <f>C75+C118+C161+C204+C376+C462</f>
        <v>0</v>
      </c>
      <c r="D487" s="61">
        <f t="shared" ref="D487:AC487" si="24">D75+D118+D161+D204+D376+D462</f>
        <v>0</v>
      </c>
      <c r="E487" s="61">
        <f t="shared" si="24"/>
        <v>0</v>
      </c>
      <c r="F487" s="61">
        <f t="shared" si="24"/>
        <v>0</v>
      </c>
      <c r="G487" s="61">
        <f t="shared" si="24"/>
        <v>0</v>
      </c>
      <c r="H487" s="61">
        <f t="shared" si="24"/>
        <v>0</v>
      </c>
      <c r="I487" s="61">
        <f t="shared" si="24"/>
        <v>0</v>
      </c>
      <c r="J487" s="61">
        <f t="shared" si="24"/>
        <v>0</v>
      </c>
      <c r="K487" s="61">
        <f t="shared" si="24"/>
        <v>0</v>
      </c>
      <c r="L487" s="61">
        <f t="shared" si="24"/>
        <v>0</v>
      </c>
      <c r="M487" s="61">
        <f t="shared" si="24"/>
        <v>0</v>
      </c>
      <c r="N487" s="61">
        <f t="shared" si="24"/>
        <v>0</v>
      </c>
      <c r="O487" s="61">
        <f t="shared" si="24"/>
        <v>0</v>
      </c>
      <c r="P487" s="61">
        <f t="shared" si="24"/>
        <v>0</v>
      </c>
      <c r="Q487" s="61">
        <f t="shared" si="24"/>
        <v>0</v>
      </c>
      <c r="R487" s="61">
        <f t="shared" si="24"/>
        <v>1.0981753103040002</v>
      </c>
      <c r="S487" s="61">
        <f t="shared" si="24"/>
        <v>2.6620603483199998</v>
      </c>
      <c r="T487" s="61">
        <f t="shared" si="24"/>
        <v>21.541990353791999</v>
      </c>
      <c r="U487" s="61">
        <f t="shared" si="24"/>
        <v>55.568151655089608</v>
      </c>
      <c r="V487" s="61">
        <f t="shared" si="24"/>
        <v>77.415600677752309</v>
      </c>
      <c r="W487" s="61">
        <f t="shared" si="24"/>
        <v>92.593773226751992</v>
      </c>
      <c r="X487" s="61">
        <f t="shared" si="24"/>
        <v>97.383039655679994</v>
      </c>
      <c r="Y487" s="61">
        <f t="shared" si="24"/>
        <v>84.866967208896014</v>
      </c>
      <c r="Z487" s="61">
        <f t="shared" si="24"/>
        <v>102.244545186048</v>
      </c>
      <c r="AA487" s="61">
        <f t="shared" si="24"/>
        <v>116.18072382719998</v>
      </c>
      <c r="AB487" s="61">
        <f t="shared" si="24"/>
        <v>128.13245662521601</v>
      </c>
      <c r="AC487" s="61">
        <f t="shared" si="24"/>
        <v>118.481652466128</v>
      </c>
      <c r="AD487" s="61">
        <f>AD75+AD118+AD161+AD204+AD376+AD462</f>
        <v>160.64107568404799</v>
      </c>
      <c r="AE487"/>
    </row>
    <row r="488" spans="1:31" x14ac:dyDescent="0.2">
      <c r="A488" s="59" t="s">
        <v>84</v>
      </c>
      <c r="B488"/>
      <c r="C488">
        <v>0</v>
      </c>
      <c r="D488" s="61">
        <v>0</v>
      </c>
      <c r="E488" s="61">
        <v>0</v>
      </c>
      <c r="F488" s="61">
        <v>0</v>
      </c>
      <c r="G488" s="61">
        <v>0</v>
      </c>
      <c r="H488" s="61">
        <v>0</v>
      </c>
      <c r="I488" s="61">
        <v>0</v>
      </c>
      <c r="J488" s="61">
        <v>0</v>
      </c>
      <c r="K488" s="61">
        <v>0</v>
      </c>
      <c r="L488" s="61">
        <v>0</v>
      </c>
      <c r="M488" s="61">
        <v>0</v>
      </c>
      <c r="N488" s="61">
        <v>0</v>
      </c>
      <c r="O488" s="61">
        <v>0</v>
      </c>
      <c r="P488" s="61">
        <v>0</v>
      </c>
      <c r="Q488" s="61">
        <v>0</v>
      </c>
      <c r="R488" s="61">
        <v>8.2944983039999996E-3</v>
      </c>
      <c r="S488" s="61">
        <v>0.64483699867199995</v>
      </c>
      <c r="T488" s="61">
        <v>3.5100642127679995</v>
      </c>
      <c r="U488" s="61">
        <v>17.874580563120002</v>
      </c>
      <c r="V488" s="61">
        <v>22.80595547860224</v>
      </c>
      <c r="W488" s="61">
        <v>30.154825267536001</v>
      </c>
      <c r="X488" s="61">
        <v>29.073583446720001</v>
      </c>
      <c r="Y488" s="61">
        <v>28.592245873295997</v>
      </c>
      <c r="Z488" s="61">
        <v>28.550047410672001</v>
      </c>
      <c r="AA488" s="61">
        <v>26.613862732320001</v>
      </c>
      <c r="AB488" s="61">
        <v>29.856663265055996</v>
      </c>
      <c r="AC488" s="61">
        <v>32.755617253871989</v>
      </c>
      <c r="AD488" s="61">
        <v>29.603841549936</v>
      </c>
      <c r="AE488"/>
    </row>
    <row r="489" spans="1:31" x14ac:dyDescent="0.2">
      <c r="A489" s="59" t="s">
        <v>85</v>
      </c>
      <c r="B489"/>
      <c r="C489">
        <v>0</v>
      </c>
      <c r="D489" s="61">
        <v>0</v>
      </c>
      <c r="E489" s="61">
        <v>0</v>
      </c>
      <c r="F489" s="61">
        <v>0</v>
      </c>
      <c r="G489" s="61">
        <v>0</v>
      </c>
      <c r="H489" s="61">
        <v>0</v>
      </c>
      <c r="I489" s="61">
        <v>0</v>
      </c>
      <c r="J489" s="61">
        <v>0</v>
      </c>
      <c r="K489" s="61">
        <v>0</v>
      </c>
      <c r="L489" s="61">
        <v>0</v>
      </c>
      <c r="M489" s="61">
        <v>0</v>
      </c>
      <c r="N489" s="61">
        <v>0</v>
      </c>
      <c r="O489" s="61">
        <v>0</v>
      </c>
      <c r="P489" s="61">
        <v>0</v>
      </c>
      <c r="Q489" s="61">
        <v>0</v>
      </c>
      <c r="R489" s="61">
        <v>1.0898808120000001</v>
      </c>
      <c r="S489" s="61">
        <v>2.0172233496479999</v>
      </c>
      <c r="T489" s="61">
        <v>18.031926141023998</v>
      </c>
      <c r="U489" s="61">
        <v>37.693571091969595</v>
      </c>
      <c r="V489" s="61">
        <v>54.60964519915008</v>
      </c>
      <c r="W489" s="61">
        <v>62.438947959216009</v>
      </c>
      <c r="X489" s="61">
        <v>68.309456208959986</v>
      </c>
      <c r="Y489" s="61">
        <v>56.27472133560002</v>
      </c>
      <c r="Z489" s="61">
        <v>73.694497775376007</v>
      </c>
      <c r="AA489" s="61">
        <v>89.566861094879982</v>
      </c>
      <c r="AB489" s="61">
        <v>98.275793360160023</v>
      </c>
      <c r="AC489" s="61">
        <v>85.726035212255994</v>
      </c>
      <c r="AD489" s="61">
        <v>131.03723413411203</v>
      </c>
      <c r="AE489"/>
    </row>
    <row r="490" spans="1:31" x14ac:dyDescent="0.2">
      <c r="A490" s="59" t="s">
        <v>39</v>
      </c>
      <c r="B490"/>
      <c r="C490" s="60">
        <f>SUM(C482:C487)</f>
        <v>1572.1704957045283</v>
      </c>
      <c r="D490" s="61">
        <f t="shared" ref="D490:AC490" si="25">SUM(D482:D487)</f>
        <v>1634.6293201362264</v>
      </c>
      <c r="E490" s="61">
        <f t="shared" si="25"/>
        <v>1774.2296038739621</v>
      </c>
      <c r="F490" s="61">
        <f t="shared" si="25"/>
        <v>1766.4362579067924</v>
      </c>
      <c r="G490" s="61">
        <f t="shared" si="25"/>
        <v>1840.4979108366038</v>
      </c>
      <c r="H490" s="61">
        <f t="shared" si="25"/>
        <v>1903.8704822773584</v>
      </c>
      <c r="I490" s="61">
        <f t="shared" si="25"/>
        <v>2207.6050086981131</v>
      </c>
      <c r="J490" s="61">
        <f t="shared" si="25"/>
        <v>2324.9247121407543</v>
      </c>
      <c r="K490" s="61">
        <f t="shared" si="25"/>
        <v>2751.357429736604</v>
      </c>
      <c r="L490" s="61">
        <f t="shared" si="25"/>
        <v>3040.1284895373583</v>
      </c>
      <c r="M490" s="61">
        <f t="shared" si="25"/>
        <v>3382.2711421309432</v>
      </c>
      <c r="N490" s="61">
        <f t="shared" si="25"/>
        <v>3535.4011737475466</v>
      </c>
      <c r="O490" s="61">
        <f t="shared" si="25"/>
        <v>3604.703093685283</v>
      </c>
      <c r="P490" s="61">
        <f t="shared" si="25"/>
        <v>3663.1847299577325</v>
      </c>
      <c r="Q490" s="61">
        <f t="shared" si="25"/>
        <v>3878.4010511992465</v>
      </c>
      <c r="R490" s="61">
        <f t="shared" si="25"/>
        <v>4113.4920567360004</v>
      </c>
      <c r="S490" s="61">
        <f t="shared" si="25"/>
        <v>4322.8296021363094</v>
      </c>
      <c r="T490" s="61">
        <f t="shared" si="25"/>
        <v>4559.9147513043108</v>
      </c>
      <c r="U490" s="61">
        <f t="shared" si="25"/>
        <v>4357.2668497535806</v>
      </c>
      <c r="V490" s="61">
        <f t="shared" si="25"/>
        <v>3988.5976776908465</v>
      </c>
      <c r="W490" s="61">
        <f t="shared" si="25"/>
        <v>3703.1512288520394</v>
      </c>
      <c r="X490" s="61">
        <f t="shared" si="25"/>
        <v>3625.6824434216642</v>
      </c>
      <c r="Y490" s="61">
        <f t="shared" si="25"/>
        <v>3488.5317774947202</v>
      </c>
      <c r="Z490" s="61">
        <f t="shared" si="25"/>
        <v>3575.5377636424146</v>
      </c>
      <c r="AA490" s="61">
        <f t="shared" si="25"/>
        <v>3665.1833757614681</v>
      </c>
      <c r="AB490" s="61">
        <f t="shared" si="25"/>
        <v>3828.3445664263236</v>
      </c>
      <c r="AC490" s="61">
        <f t="shared" si="25"/>
        <v>3973.6284539495891</v>
      </c>
      <c r="AD490" s="61">
        <f>SUM(AD482:AD487)</f>
        <v>3928.2252293442052</v>
      </c>
      <c r="AE490"/>
    </row>
    <row r="491" spans="1:31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W491"/>
      <c r="X491"/>
      <c r="Y491"/>
      <c r="Z491"/>
      <c r="AA491"/>
      <c r="AB491"/>
      <c r="AC491"/>
      <c r="AD491"/>
      <c r="AE491"/>
    </row>
    <row r="492" spans="1:31" x14ac:dyDescent="0.2">
      <c r="A492" s="58" t="s">
        <v>86</v>
      </c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W492"/>
      <c r="X492"/>
      <c r="Y492"/>
      <c r="Z492"/>
      <c r="AA492"/>
      <c r="AB492"/>
      <c r="AC492"/>
      <c r="AD492"/>
      <c r="AE492"/>
    </row>
    <row r="493" spans="1:31" x14ac:dyDescent="0.2">
      <c r="A493" t="s">
        <v>83</v>
      </c>
      <c r="B493"/>
      <c r="C493" s="61">
        <f t="shared" ref="C493:AB493" si="26">C494+C495</f>
        <v>0</v>
      </c>
      <c r="D493" s="61">
        <f t="shared" si="26"/>
        <v>0</v>
      </c>
      <c r="E493" s="61">
        <f t="shared" si="26"/>
        <v>0</v>
      </c>
      <c r="F493" s="61">
        <f t="shared" si="26"/>
        <v>0</v>
      </c>
      <c r="G493" s="61">
        <f t="shared" si="26"/>
        <v>0</v>
      </c>
      <c r="H493" s="61">
        <f t="shared" si="26"/>
        <v>0</v>
      </c>
      <c r="I493" s="61">
        <f t="shared" si="26"/>
        <v>0</v>
      </c>
      <c r="J493" s="61">
        <f t="shared" si="26"/>
        <v>0</v>
      </c>
      <c r="K493" s="61">
        <f t="shared" si="26"/>
        <v>0</v>
      </c>
      <c r="L493" s="61">
        <f t="shared" si="26"/>
        <v>0</v>
      </c>
      <c r="M493" s="61">
        <f t="shared" si="26"/>
        <v>0</v>
      </c>
      <c r="N493" s="61">
        <f t="shared" si="26"/>
        <v>0</v>
      </c>
      <c r="O493" s="61">
        <f t="shared" si="26"/>
        <v>0</v>
      </c>
      <c r="P493" s="61">
        <f t="shared" si="26"/>
        <v>0</v>
      </c>
      <c r="Q493" s="61">
        <f t="shared" si="26"/>
        <v>0</v>
      </c>
      <c r="R493" s="61">
        <f t="shared" si="26"/>
        <v>0.68604380766512052</v>
      </c>
      <c r="S493" s="61">
        <f t="shared" si="26"/>
        <v>2.3044814840794032</v>
      </c>
      <c r="T493" s="61">
        <f t="shared" si="26"/>
        <v>13.621309182813073</v>
      </c>
      <c r="U493" s="61">
        <f t="shared" si="26"/>
        <v>32.829156272982466</v>
      </c>
      <c r="V493" s="61">
        <f t="shared" si="26"/>
        <v>47.171392028608523</v>
      </c>
      <c r="W493" s="61">
        <f t="shared" si="26"/>
        <v>59.985785568102798</v>
      </c>
      <c r="X493" s="61">
        <f t="shared" si="26"/>
        <v>62.800780843670488</v>
      </c>
      <c r="Y493" s="61">
        <f t="shared" si="26"/>
        <v>56.983696876784705</v>
      </c>
      <c r="Z493" s="61">
        <f t="shared" si="26"/>
        <v>69.623779327886126</v>
      </c>
      <c r="AA493" s="61">
        <f t="shared" si="26"/>
        <v>77.558537067258868</v>
      </c>
      <c r="AB493" s="61">
        <f t="shared" si="26"/>
        <v>88.973645124405351</v>
      </c>
      <c r="AC493" s="61">
        <f>AC494+AC495</f>
        <v>64.299220260307251</v>
      </c>
      <c r="AD493" s="61">
        <f>AD494+AD495</f>
        <v>82.439308490909823</v>
      </c>
      <c r="AE493"/>
    </row>
    <row r="494" spans="1:31" x14ac:dyDescent="0.2">
      <c r="A494" t="s">
        <v>84</v>
      </c>
      <c r="B494"/>
      <c r="C494" s="61">
        <v>0</v>
      </c>
      <c r="D494" s="61">
        <v>0</v>
      </c>
      <c r="E494" s="61">
        <v>0</v>
      </c>
      <c r="F494" s="61">
        <v>0</v>
      </c>
      <c r="G494" s="61">
        <v>0</v>
      </c>
      <c r="H494" s="61">
        <v>0</v>
      </c>
      <c r="I494" s="61">
        <v>0</v>
      </c>
      <c r="J494" s="61">
        <v>0</v>
      </c>
      <c r="K494" s="61">
        <v>0</v>
      </c>
      <c r="L494" s="61">
        <v>0</v>
      </c>
      <c r="M494" s="61">
        <v>0</v>
      </c>
      <c r="N494" s="61">
        <v>0</v>
      </c>
      <c r="O494" s="61">
        <v>0</v>
      </c>
      <c r="P494" s="61">
        <v>0</v>
      </c>
      <c r="Q494" s="61">
        <v>0</v>
      </c>
      <c r="R494" s="61">
        <v>8.1250732056142271E-3</v>
      </c>
      <c r="S494" s="61">
        <v>0.63107710743274259</v>
      </c>
      <c r="T494" s="61">
        <v>3.430980234794331</v>
      </c>
      <c r="U494" s="61">
        <v>17.401382147314024</v>
      </c>
      <c r="V494" s="61">
        <v>22.194804521705581</v>
      </c>
      <c r="W494" s="61">
        <v>29.400342814648351</v>
      </c>
      <c r="X494" s="61">
        <v>28.431294519318605</v>
      </c>
      <c r="Y494" s="61">
        <v>28.011964822922888</v>
      </c>
      <c r="Z494" s="61">
        <v>28.059089436691693</v>
      </c>
      <c r="AA494" s="61">
        <v>26.192084526547568</v>
      </c>
      <c r="AB494" s="61">
        <v>29.416475837911911</v>
      </c>
      <c r="AC494" s="61">
        <v>27.38159703709589</v>
      </c>
      <c r="AD494" s="61">
        <v>24.365347125079762</v>
      </c>
      <c r="AE494"/>
    </row>
    <row r="495" spans="1:31" x14ac:dyDescent="0.2">
      <c r="A495" t="s">
        <v>85</v>
      </c>
      <c r="B495"/>
      <c r="C495" s="61">
        <v>0</v>
      </c>
      <c r="D495" s="61">
        <v>0</v>
      </c>
      <c r="E495" s="61">
        <v>0</v>
      </c>
      <c r="F495" s="61">
        <v>0</v>
      </c>
      <c r="G495" s="61">
        <v>0</v>
      </c>
      <c r="H495" s="61">
        <v>0</v>
      </c>
      <c r="I495" s="61">
        <v>0</v>
      </c>
      <c r="J495" s="61">
        <v>0</v>
      </c>
      <c r="K495" s="61">
        <v>0</v>
      </c>
      <c r="L495" s="61">
        <v>0</v>
      </c>
      <c r="M495" s="61">
        <v>0</v>
      </c>
      <c r="N495" s="61">
        <v>0</v>
      </c>
      <c r="O495" s="61">
        <v>0</v>
      </c>
      <c r="P495" s="61">
        <v>0</v>
      </c>
      <c r="Q495" s="61">
        <v>0</v>
      </c>
      <c r="R495" s="61">
        <v>0.67791873445950634</v>
      </c>
      <c r="S495" s="61">
        <v>1.6734043766466609</v>
      </c>
      <c r="T495" s="61">
        <v>10.190328948018742</v>
      </c>
      <c r="U495" s="61">
        <v>15.427774125668444</v>
      </c>
      <c r="V495" s="61">
        <v>24.976587506902938</v>
      </c>
      <c r="W495" s="61">
        <v>30.585442753454451</v>
      </c>
      <c r="X495" s="61">
        <v>34.369486324351882</v>
      </c>
      <c r="Y495" s="61">
        <v>28.971732053861821</v>
      </c>
      <c r="Z495" s="61">
        <v>41.564689891194433</v>
      </c>
      <c r="AA495" s="61">
        <v>51.366452540711293</v>
      </c>
      <c r="AB495" s="61">
        <v>59.557169286493441</v>
      </c>
      <c r="AC495" s="61">
        <v>36.917623223211358</v>
      </c>
      <c r="AD495" s="61">
        <v>58.073961365830066</v>
      </c>
      <c r="AE495"/>
    </row>
    <row r="496" spans="1:3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W496"/>
      <c r="X496"/>
      <c r="Y496"/>
      <c r="Z496"/>
      <c r="AA496"/>
      <c r="AB496"/>
      <c r="AC496"/>
      <c r="AD496"/>
      <c r="AE496"/>
    </row>
    <row r="497" spans="1:31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W497"/>
      <c r="X497"/>
      <c r="Y497"/>
      <c r="Z497"/>
      <c r="AA497"/>
      <c r="AB497"/>
      <c r="AC497"/>
      <c r="AD497"/>
      <c r="AE497"/>
    </row>
    <row r="498" spans="1:31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W498"/>
      <c r="X498"/>
      <c r="Y498"/>
      <c r="Z498"/>
      <c r="AA498"/>
      <c r="AB498"/>
      <c r="AC498"/>
      <c r="AD498"/>
      <c r="AE498"/>
    </row>
    <row r="499" spans="1:3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W499"/>
      <c r="X499"/>
      <c r="Y499"/>
      <c r="Z499"/>
      <c r="AA499"/>
      <c r="AB499"/>
      <c r="AC499"/>
      <c r="AD499"/>
      <c r="AE499"/>
    </row>
    <row r="500" spans="1:31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W500"/>
      <c r="X500"/>
      <c r="Y500"/>
      <c r="Z500"/>
      <c r="AA500"/>
      <c r="AB500"/>
      <c r="AC500"/>
      <c r="AD500"/>
      <c r="AE500"/>
    </row>
    <row r="501" spans="1:31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W501"/>
      <c r="X501"/>
      <c r="Y501"/>
      <c r="Z501"/>
      <c r="AA501"/>
      <c r="AB501"/>
      <c r="AC501"/>
      <c r="AD501"/>
      <c r="AE501"/>
    </row>
    <row r="502" spans="1:3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W502"/>
      <c r="X502"/>
      <c r="Y502"/>
      <c r="Z502"/>
      <c r="AA502"/>
      <c r="AB502"/>
      <c r="AC502"/>
      <c r="AD502"/>
      <c r="AE502"/>
    </row>
    <row r="503" spans="1:31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W503"/>
      <c r="X503"/>
      <c r="Y503"/>
      <c r="Z503"/>
      <c r="AA503"/>
      <c r="AB503"/>
      <c r="AC503"/>
      <c r="AD503"/>
      <c r="AE503"/>
    </row>
    <row r="504" spans="1:31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W504"/>
      <c r="X504"/>
      <c r="Y504"/>
      <c r="Z504"/>
      <c r="AA504"/>
      <c r="AB504"/>
      <c r="AC504"/>
      <c r="AD504"/>
      <c r="AE504"/>
    </row>
    <row r="505" spans="1:3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W505"/>
      <c r="X505"/>
      <c r="Y505"/>
      <c r="Z505"/>
      <c r="AA505"/>
      <c r="AB505"/>
      <c r="AC505"/>
      <c r="AD505"/>
      <c r="AE505"/>
    </row>
    <row r="506" spans="1:31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W506"/>
      <c r="X506"/>
      <c r="Y506"/>
      <c r="Z506"/>
      <c r="AA506"/>
      <c r="AB506"/>
      <c r="AC506"/>
      <c r="AD506"/>
      <c r="AE506"/>
    </row>
    <row r="507" spans="1:31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W507"/>
      <c r="X507"/>
      <c r="Y507"/>
      <c r="Z507"/>
      <c r="AA507"/>
      <c r="AB507"/>
      <c r="AC507"/>
      <c r="AD507"/>
      <c r="AE507"/>
    </row>
    <row r="508" spans="1:3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W508"/>
    </row>
    <row r="509" spans="1:31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W509"/>
    </row>
    <row r="510" spans="1:3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W510"/>
    </row>
    <row r="511" spans="1:3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W511"/>
    </row>
    <row r="512" spans="1:3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W512"/>
    </row>
  </sheetData>
  <pageMargins left="0.78740157480314965" right="0.78740157480314965" top="0.78740157480314965" bottom="0.78740157480314965" header="0.51181102362204722" footer="0.51181102362204722"/>
  <pageSetup paperSize="8" orientation="landscape" cellComments="asDisplayed" r:id="rId1"/>
  <headerFooter alignWithMargins="0">
    <oddFooter>&amp;L&amp;F&amp;CPage &amp;P of &amp;N&amp;R&amp;A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AE75"/>
  <sheetViews>
    <sheetView zoomScale="75" zoomScaleNormal="75" workbookViewId="0">
      <pane xSplit="2" ySplit="1" topLeftCell="C2" activePane="bottomRight" state="frozen"/>
      <selection activeCell="AD41" sqref="AD41"/>
      <selection pane="topRight" activeCell="AD41" sqref="AD41"/>
      <selection pane="bottomLeft" activeCell="AD41" sqref="AD41"/>
      <selection pane="bottomRight" activeCell="C2" sqref="C2"/>
    </sheetView>
  </sheetViews>
  <sheetFormatPr defaultRowHeight="12.75" x14ac:dyDescent="0.2"/>
  <cols>
    <col min="1" max="1" width="38.28515625" style="53" customWidth="1"/>
    <col min="2" max="2" width="8.5703125" style="8" bestFit="1" customWidth="1"/>
    <col min="3" max="16384" width="9.140625" style="8"/>
  </cols>
  <sheetData>
    <row r="1" spans="1:31" s="4" customFormat="1" ht="47.25" customHeight="1" thickBot="1" x14ac:dyDescent="0.25">
      <c r="A1" s="1" t="s">
        <v>87</v>
      </c>
      <c r="B1" s="2"/>
      <c r="C1" s="3">
        <v>1990</v>
      </c>
      <c r="D1" s="3">
        <v>1991</v>
      </c>
      <c r="E1" s="3">
        <v>1992</v>
      </c>
      <c r="F1" s="3">
        <v>1993</v>
      </c>
      <c r="G1" s="3">
        <v>1994</v>
      </c>
      <c r="H1" s="3">
        <v>1995</v>
      </c>
      <c r="I1" s="3">
        <v>1996</v>
      </c>
      <c r="J1" s="3">
        <v>1997</v>
      </c>
      <c r="K1" s="3">
        <v>1998</v>
      </c>
      <c r="L1" s="3">
        <v>1999</v>
      </c>
      <c r="M1" s="3">
        <v>2000</v>
      </c>
      <c r="N1" s="3">
        <v>2001</v>
      </c>
      <c r="O1" s="3">
        <v>2002</v>
      </c>
      <c r="P1" s="3">
        <v>2003</v>
      </c>
      <c r="Q1" s="3">
        <v>2004</v>
      </c>
      <c r="R1" s="3">
        <v>2005</v>
      </c>
      <c r="S1" s="3">
        <v>2006</v>
      </c>
      <c r="T1" s="3">
        <v>2007</v>
      </c>
      <c r="U1" s="3">
        <v>2008</v>
      </c>
      <c r="V1" s="3">
        <v>2009</v>
      </c>
      <c r="W1" s="3">
        <v>2010</v>
      </c>
      <c r="X1" s="3">
        <v>2011</v>
      </c>
      <c r="Y1" s="3">
        <v>2012</v>
      </c>
      <c r="Z1" s="3">
        <v>2013</v>
      </c>
      <c r="AA1" s="3">
        <v>2014</v>
      </c>
      <c r="AB1" s="3">
        <v>2015</v>
      </c>
      <c r="AC1" s="3">
        <v>2016</v>
      </c>
      <c r="AD1" s="3">
        <v>2017</v>
      </c>
    </row>
    <row r="2" spans="1:31" x14ac:dyDescent="0.2">
      <c r="A2" s="5" t="s">
        <v>1</v>
      </c>
      <c r="B2" s="6"/>
      <c r="C2" s="7">
        <v>625.7954608</v>
      </c>
      <c r="D2" s="7">
        <v>699.46111200000007</v>
      </c>
      <c r="E2" s="7">
        <v>476.42828639999999</v>
      </c>
      <c r="F2" s="7">
        <v>476.08667328000001</v>
      </c>
      <c r="G2" s="7">
        <v>338.42056880000001</v>
      </c>
      <c r="H2" s="7">
        <v>246.06857200000002</v>
      </c>
      <c r="I2" s="7">
        <v>367.98576560000004</v>
      </c>
      <c r="J2" s="7">
        <v>277.75376080000001</v>
      </c>
      <c r="K2" s="7">
        <v>320.19317680000006</v>
      </c>
      <c r="L2" s="7">
        <v>262.710264</v>
      </c>
      <c r="M2" s="7">
        <v>285.78015760000005</v>
      </c>
      <c r="N2" s="7">
        <v>263.89473284080003</v>
      </c>
      <c r="O2" s="7">
        <v>251.97008640000001</v>
      </c>
      <c r="P2" s="7">
        <v>238.52714740000005</v>
      </c>
      <c r="Q2" s="7">
        <v>231.00804960000002</v>
      </c>
      <c r="R2" s="7">
        <v>245.9206120568</v>
      </c>
      <c r="S2" s="7">
        <v>218.85474913320002</v>
      </c>
      <c r="T2" s="7">
        <v>208.11462116672004</v>
      </c>
      <c r="U2" s="7">
        <v>229.79413561039999</v>
      </c>
      <c r="V2" s="7">
        <v>267.0191029655972</v>
      </c>
      <c r="W2" s="7">
        <v>254.29890531449513</v>
      </c>
      <c r="X2" s="7">
        <v>229.55871994195013</v>
      </c>
      <c r="Y2" s="7">
        <v>241.97946603795555</v>
      </c>
      <c r="Z2" s="7">
        <v>273.02768526778607</v>
      </c>
      <c r="AA2" s="7">
        <v>218.99538772112226</v>
      </c>
      <c r="AB2" s="7">
        <v>206.20700695308327</v>
      </c>
      <c r="AC2" s="7">
        <v>178.78240142638907</v>
      </c>
      <c r="AD2" s="7">
        <v>148.70663749580592</v>
      </c>
    </row>
    <row r="3" spans="1:31" x14ac:dyDescent="0.2">
      <c r="A3" s="9" t="s">
        <v>2</v>
      </c>
      <c r="B3" s="10"/>
      <c r="C3" s="11">
        <v>607.81000000000006</v>
      </c>
      <c r="D3" s="11">
        <v>573.23</v>
      </c>
      <c r="E3" s="11">
        <v>321.86</v>
      </c>
      <c r="F3" s="11">
        <v>339.15000000000003</v>
      </c>
      <c r="G3" s="11">
        <v>253.36500000000001</v>
      </c>
      <c r="H3" s="11">
        <v>177.55500000000001</v>
      </c>
      <c r="I3" s="11">
        <v>279.96500000000003</v>
      </c>
      <c r="J3" s="11">
        <v>222.11</v>
      </c>
      <c r="K3" s="11">
        <v>240.06500000000003</v>
      </c>
      <c r="L3" s="11">
        <v>196.84</v>
      </c>
      <c r="M3" s="11">
        <v>210.00700000000001</v>
      </c>
      <c r="N3" s="11">
        <v>181.41200000000001</v>
      </c>
      <c r="O3" s="11">
        <v>170.04050000000001</v>
      </c>
      <c r="P3" s="11">
        <v>166.91500000000002</v>
      </c>
      <c r="Q3" s="11">
        <v>157.60500000000002</v>
      </c>
      <c r="R3" s="11">
        <v>163.244865</v>
      </c>
      <c r="S3" s="11">
        <v>158.64306500000001</v>
      </c>
      <c r="T3" s="11">
        <v>142.15659780000001</v>
      </c>
      <c r="U3" s="11">
        <v>163.57071500000001</v>
      </c>
      <c r="V3" s="11">
        <v>184.62886513303025</v>
      </c>
      <c r="W3" s="11">
        <v>177.3536281896809</v>
      </c>
      <c r="X3" s="11">
        <v>151.65893868119807</v>
      </c>
      <c r="Y3" s="11">
        <v>164.8841908685074</v>
      </c>
      <c r="Z3" s="11">
        <v>172.99099149770888</v>
      </c>
      <c r="AA3" s="11">
        <v>132.89096436399896</v>
      </c>
      <c r="AB3" s="11">
        <v>125.71139475613744</v>
      </c>
      <c r="AC3" s="11">
        <v>100.72915785493424</v>
      </c>
      <c r="AD3" s="11">
        <v>73.897443464765217</v>
      </c>
    </row>
    <row r="4" spans="1:31" x14ac:dyDescent="0.2">
      <c r="A4" s="12" t="s">
        <v>3</v>
      </c>
      <c r="B4" s="13"/>
      <c r="C4" s="14">
        <v>0</v>
      </c>
      <c r="D4" s="14">
        <v>93.100000000000009</v>
      </c>
      <c r="E4" s="14">
        <v>129.01000000000002</v>
      </c>
      <c r="F4" s="14">
        <v>116.10720000000001</v>
      </c>
      <c r="G4" s="14">
        <v>64.703600000000009</v>
      </c>
      <c r="H4" s="14">
        <v>47.215000000000003</v>
      </c>
      <c r="I4" s="14">
        <v>68.615399999999994</v>
      </c>
      <c r="J4" s="14">
        <v>37.658299999999997</v>
      </c>
      <c r="K4" s="14">
        <v>57.409700000000001</v>
      </c>
      <c r="L4" s="14">
        <v>46.938200000000002</v>
      </c>
      <c r="M4" s="14">
        <v>58.734300000000005</v>
      </c>
      <c r="N4" s="14">
        <v>61.793300000000002</v>
      </c>
      <c r="O4" s="14">
        <v>56.371300000000005</v>
      </c>
      <c r="P4" s="14">
        <v>53.153385</v>
      </c>
      <c r="Q4" s="14">
        <v>58.730699999999999</v>
      </c>
      <c r="R4" s="14">
        <v>59.141771599999998</v>
      </c>
      <c r="S4" s="14">
        <v>56.540283622000004</v>
      </c>
      <c r="T4" s="14">
        <v>60.098928200000003</v>
      </c>
      <c r="U4" s="14">
        <v>56.488079999999997</v>
      </c>
      <c r="V4" s="14">
        <v>70.498776495583854</v>
      </c>
      <c r="W4" s="14">
        <v>66.56508065009227</v>
      </c>
      <c r="X4" s="14">
        <v>67.395017070997056</v>
      </c>
      <c r="Y4" s="14">
        <v>65.180328031025212</v>
      </c>
      <c r="Z4" s="14">
        <v>82.736016353226802</v>
      </c>
      <c r="AA4" s="14">
        <v>73.431883986517434</v>
      </c>
      <c r="AB4" s="14">
        <v>67.854799717547778</v>
      </c>
      <c r="AC4" s="14">
        <v>68.557971777269543</v>
      </c>
      <c r="AD4" s="14">
        <v>65.924032543658896</v>
      </c>
    </row>
    <row r="5" spans="1:31" x14ac:dyDescent="0.2">
      <c r="A5" s="12" t="s">
        <v>4</v>
      </c>
      <c r="B5" s="13"/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</row>
    <row r="6" spans="1:31" ht="13.5" thickBot="1" x14ac:dyDescent="0.25">
      <c r="A6" s="15" t="s">
        <v>5</v>
      </c>
      <c r="B6" s="16"/>
      <c r="C6" s="17">
        <v>17.985460799999998</v>
      </c>
      <c r="D6" s="17">
        <v>33.131112000000002</v>
      </c>
      <c r="E6" s="17">
        <v>25.5582864</v>
      </c>
      <c r="F6" s="17">
        <v>20.829473279999998</v>
      </c>
      <c r="G6" s="17">
        <v>20.351968799999998</v>
      </c>
      <c r="H6" s="17">
        <v>21.298572</v>
      </c>
      <c r="I6" s="17">
        <v>19.4053656</v>
      </c>
      <c r="J6" s="17">
        <v>17.985460799999998</v>
      </c>
      <c r="K6" s="17">
        <v>22.718476799999998</v>
      </c>
      <c r="L6" s="17">
        <v>18.932064</v>
      </c>
      <c r="M6" s="17">
        <v>17.0388576</v>
      </c>
      <c r="N6" s="17">
        <v>20.689432840799999</v>
      </c>
      <c r="O6" s="17">
        <v>25.5582864</v>
      </c>
      <c r="P6" s="17">
        <v>18.458762400000001</v>
      </c>
      <c r="Q6" s="17">
        <v>14.6723496</v>
      </c>
      <c r="R6" s="17">
        <v>23.5339754568</v>
      </c>
      <c r="S6" s="17">
        <v>3.6714005111999999</v>
      </c>
      <c r="T6" s="17">
        <v>5.8590951667200004</v>
      </c>
      <c r="U6" s="17">
        <v>9.7353406103999998</v>
      </c>
      <c r="V6" s="17">
        <v>11.891461336983122</v>
      </c>
      <c r="W6" s="17">
        <v>10.380196474721961</v>
      </c>
      <c r="X6" s="17">
        <v>10.504764189755022</v>
      </c>
      <c r="Y6" s="17">
        <v>11.914947138422903</v>
      </c>
      <c r="Z6" s="17">
        <v>17.300677416850384</v>
      </c>
      <c r="AA6" s="17">
        <v>12.672539370605872</v>
      </c>
      <c r="AB6" s="17">
        <v>12.640812479398038</v>
      </c>
      <c r="AC6" s="17">
        <v>9.4952717941852658</v>
      </c>
      <c r="AD6" s="17">
        <v>8.8851614873818274</v>
      </c>
    </row>
    <row r="7" spans="1:31" s="21" customFormat="1" x14ac:dyDescent="0.2">
      <c r="A7" s="18" t="s">
        <v>6</v>
      </c>
      <c r="B7" s="19"/>
      <c r="C7" s="20">
        <v>724.97299999999996</v>
      </c>
      <c r="D7" s="20">
        <v>621.56626099999994</v>
      </c>
      <c r="E7" s="20">
        <v>644.68727799999999</v>
      </c>
      <c r="F7" s="20">
        <v>611.89479900000003</v>
      </c>
      <c r="G7" s="20">
        <v>611.34928500000001</v>
      </c>
      <c r="H7" s="20">
        <v>605.98459600000001</v>
      </c>
      <c r="I7" s="20">
        <v>483.78810199999998</v>
      </c>
      <c r="J7" s="20">
        <v>462.06701300000003</v>
      </c>
      <c r="K7" s="20">
        <v>463.71161800000004</v>
      </c>
      <c r="L7" s="20">
        <v>323.79200000000003</v>
      </c>
      <c r="M7" s="20">
        <v>299.089</v>
      </c>
      <c r="N7" s="20">
        <v>287.57100000000003</v>
      </c>
      <c r="O7" s="20">
        <v>290.30599999999998</v>
      </c>
      <c r="P7" s="20">
        <v>270.31799999999998</v>
      </c>
      <c r="Q7" s="20">
        <v>266.33100000000002</v>
      </c>
      <c r="R7" s="20">
        <v>273.08824700000002</v>
      </c>
      <c r="S7" s="20">
        <v>283.51538800000003</v>
      </c>
      <c r="T7" s="20">
        <v>271.32001500000001</v>
      </c>
      <c r="U7" s="20">
        <v>279.69395299999996</v>
      </c>
      <c r="V7" s="20">
        <v>271.69867899999997</v>
      </c>
      <c r="W7" s="20">
        <v>253.5388561</v>
      </c>
      <c r="X7" s="20">
        <v>241.26818700000001</v>
      </c>
      <c r="Y7" s="20">
        <v>214.53199999999998</v>
      </c>
      <c r="Z7" s="20">
        <v>217.90367299999997</v>
      </c>
      <c r="AA7" s="20">
        <v>199.96885786999999</v>
      </c>
      <c r="AB7" s="20">
        <v>200.601865</v>
      </c>
      <c r="AC7" s="20">
        <v>196.88611832999999</v>
      </c>
      <c r="AD7" s="20">
        <v>188.32971952</v>
      </c>
    </row>
    <row r="8" spans="1:31" s="21" customFormat="1" x14ac:dyDescent="0.2">
      <c r="A8" s="9" t="s">
        <v>7</v>
      </c>
      <c r="B8" s="10"/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</row>
    <row r="9" spans="1:31" x14ac:dyDescent="0.2">
      <c r="A9" s="9" t="s">
        <v>8</v>
      </c>
      <c r="B9" s="10"/>
      <c r="C9" s="11">
        <v>569.97299999999996</v>
      </c>
      <c r="D9" s="11">
        <v>465.11799999999999</v>
      </c>
      <c r="E9" s="11">
        <v>493.91399999999999</v>
      </c>
      <c r="F9" s="11">
        <v>452.28500000000003</v>
      </c>
      <c r="G9" s="11">
        <v>469.81299999999999</v>
      </c>
      <c r="H9" s="11">
        <v>485.77600000000001</v>
      </c>
      <c r="I9" s="11">
        <v>364.64499999999998</v>
      </c>
      <c r="J9" s="11">
        <v>356.19400000000002</v>
      </c>
      <c r="K9" s="11">
        <v>345.55200000000002</v>
      </c>
      <c r="L9" s="11">
        <v>205.95400000000001</v>
      </c>
      <c r="M9" s="11">
        <v>179.036</v>
      </c>
      <c r="N9" s="11">
        <v>179.036</v>
      </c>
      <c r="O9" s="11">
        <v>177.78399999999999</v>
      </c>
      <c r="P9" s="11">
        <v>176.845</v>
      </c>
      <c r="Q9" s="11">
        <v>176.845</v>
      </c>
      <c r="R9" s="11">
        <v>182.792</v>
      </c>
      <c r="S9" s="11">
        <v>195.53736000000001</v>
      </c>
      <c r="T9" s="11">
        <v>186.33046500000003</v>
      </c>
      <c r="U9" s="11">
        <v>173.86524</v>
      </c>
      <c r="V9" s="11">
        <v>168.585556</v>
      </c>
      <c r="W9" s="11">
        <v>165.452426</v>
      </c>
      <c r="X9" s="11">
        <v>162.66359600000001</v>
      </c>
      <c r="Y9" s="11">
        <v>127.70399999999999</v>
      </c>
      <c r="Z9" s="11">
        <v>127.70399999999999</v>
      </c>
      <c r="AA9" s="11">
        <v>127.70399999999999</v>
      </c>
      <c r="AB9" s="11">
        <v>127.70399999999999</v>
      </c>
      <c r="AC9" s="11">
        <v>127.70399999999999</v>
      </c>
      <c r="AD9" s="11">
        <v>127.70399999999999</v>
      </c>
    </row>
    <row r="10" spans="1:31" ht="13.5" thickBot="1" x14ac:dyDescent="0.25">
      <c r="A10" s="15" t="s">
        <v>9</v>
      </c>
      <c r="B10" s="16"/>
      <c r="C10" s="17">
        <v>155</v>
      </c>
      <c r="D10" s="17">
        <v>156.448261</v>
      </c>
      <c r="E10" s="17">
        <v>150.773278</v>
      </c>
      <c r="F10" s="17">
        <v>159.60979900000001</v>
      </c>
      <c r="G10" s="17">
        <v>141.53628499999999</v>
      </c>
      <c r="H10" s="17">
        <v>120.208596</v>
      </c>
      <c r="I10" s="17">
        <v>119.14310199999998</v>
      </c>
      <c r="J10" s="17">
        <v>105.873013</v>
      </c>
      <c r="K10" s="17">
        <v>118.15961799999999</v>
      </c>
      <c r="L10" s="17">
        <v>117.83800000000001</v>
      </c>
      <c r="M10" s="17">
        <v>120.053</v>
      </c>
      <c r="N10" s="17">
        <v>108.535</v>
      </c>
      <c r="O10" s="17">
        <v>112.52200000000001</v>
      </c>
      <c r="P10" s="17">
        <v>93.472999999999999</v>
      </c>
      <c r="Q10" s="17">
        <v>89.486000000000004</v>
      </c>
      <c r="R10" s="17">
        <v>90.296247000000008</v>
      </c>
      <c r="S10" s="17">
        <v>87.978028000000009</v>
      </c>
      <c r="T10" s="17">
        <v>84.989549999999994</v>
      </c>
      <c r="U10" s="17">
        <v>105.82871299999999</v>
      </c>
      <c r="V10" s="17">
        <v>103.113123</v>
      </c>
      <c r="W10" s="17">
        <v>88.086430100000001</v>
      </c>
      <c r="X10" s="17">
        <v>78.604590999999999</v>
      </c>
      <c r="Y10" s="17">
        <v>86.828000000000003</v>
      </c>
      <c r="Z10" s="17">
        <v>90.19967299999999</v>
      </c>
      <c r="AA10" s="17">
        <v>72.26485787</v>
      </c>
      <c r="AB10" s="17">
        <v>72.89786500000001</v>
      </c>
      <c r="AC10" s="17">
        <v>69.182118329999994</v>
      </c>
      <c r="AD10" s="17">
        <v>60.625719520000004</v>
      </c>
    </row>
    <row r="11" spans="1:31" x14ac:dyDescent="0.2">
      <c r="A11" s="5" t="s">
        <v>10</v>
      </c>
      <c r="B11" s="6"/>
      <c r="C11" s="7">
        <v>389.37387219758062</v>
      </c>
      <c r="D11" s="7">
        <v>417.23335439540375</v>
      </c>
      <c r="E11" s="7">
        <v>398.80595967311376</v>
      </c>
      <c r="F11" s="7">
        <v>412.81661838004158</v>
      </c>
      <c r="G11" s="7">
        <v>534.82400033496947</v>
      </c>
      <c r="H11" s="7">
        <v>646.54518918000224</v>
      </c>
      <c r="I11" s="7">
        <v>665.47888788200248</v>
      </c>
      <c r="J11" s="7">
        <v>720.95777319477702</v>
      </c>
      <c r="K11" s="7">
        <v>785.36383316019703</v>
      </c>
      <c r="L11" s="7">
        <v>925.50591532592341</v>
      </c>
      <c r="M11" s="7">
        <v>914.83492292613369</v>
      </c>
      <c r="N11" s="7">
        <v>1010.5522814627311</v>
      </c>
      <c r="O11" s="7">
        <v>1009.526494354941</v>
      </c>
      <c r="P11" s="7">
        <v>1059.3639648804437</v>
      </c>
      <c r="Q11" s="7">
        <v>1093.5995577387471</v>
      </c>
      <c r="R11" s="7">
        <v>1145.1218845414101</v>
      </c>
      <c r="S11" s="7">
        <v>1115.6116846344803</v>
      </c>
      <c r="T11" s="7">
        <v>1101.3948408413082</v>
      </c>
      <c r="U11" s="7">
        <v>1197.2400394371682</v>
      </c>
      <c r="V11" s="7">
        <v>1173.4136507419373</v>
      </c>
      <c r="W11" s="7">
        <v>1263.3268926563817</v>
      </c>
      <c r="X11" s="7">
        <v>1035.3771722970812</v>
      </c>
      <c r="Y11" s="7">
        <v>910.17547603698313</v>
      </c>
      <c r="Z11" s="7">
        <v>917.20268638245921</v>
      </c>
      <c r="AA11" s="7">
        <v>856.99312872304313</v>
      </c>
      <c r="AB11" s="7">
        <v>955.84650861557338</v>
      </c>
      <c r="AC11" s="7">
        <v>1005.0238058320845</v>
      </c>
      <c r="AD11" s="7">
        <v>967.30755382182724</v>
      </c>
      <c r="AE11" s="62">
        <f>AA11/AA40</f>
        <v>0.33924366127459438</v>
      </c>
    </row>
    <row r="12" spans="1:31" x14ac:dyDescent="0.2">
      <c r="A12" s="9" t="s">
        <v>11</v>
      </c>
      <c r="B12" s="10"/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</row>
    <row r="13" spans="1:31" x14ac:dyDescent="0.2">
      <c r="A13" s="22" t="s">
        <v>12</v>
      </c>
      <c r="B13" s="23"/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</row>
    <row r="14" spans="1:31" s="21" customFormat="1" x14ac:dyDescent="0.2">
      <c r="A14" s="12" t="s">
        <v>13</v>
      </c>
      <c r="B14" s="13"/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</row>
    <row r="15" spans="1:31" s="25" customFormat="1" x14ac:dyDescent="0.2">
      <c r="A15" s="9" t="s">
        <v>14</v>
      </c>
      <c r="B15" s="10"/>
      <c r="C15" s="11">
        <v>104.5044</v>
      </c>
      <c r="D15" s="11">
        <v>114.00480000000002</v>
      </c>
      <c r="E15" s="11">
        <v>105.56</v>
      </c>
      <c r="F15" s="11">
        <v>122.4496</v>
      </c>
      <c r="G15" s="11">
        <v>205.84200000000001</v>
      </c>
      <c r="H15" s="11">
        <v>282.9008</v>
      </c>
      <c r="I15" s="11">
        <v>364.18200000000002</v>
      </c>
      <c r="J15" s="11">
        <v>394.79440000000005</v>
      </c>
      <c r="K15" s="11">
        <v>466.57520000000005</v>
      </c>
      <c r="L15" s="11">
        <v>595.35840000000007</v>
      </c>
      <c r="M15" s="11">
        <v>570.024</v>
      </c>
      <c r="N15" s="11">
        <v>644.97160000000008</v>
      </c>
      <c r="O15" s="11">
        <v>662.91680000000008</v>
      </c>
      <c r="P15" s="11">
        <v>710.41880000000003</v>
      </c>
      <c r="Q15" s="11">
        <v>774.81040000000007</v>
      </c>
      <c r="R15" s="11">
        <v>794.77717919444774</v>
      </c>
      <c r="S15" s="11">
        <v>791.7837179006201</v>
      </c>
      <c r="T15" s="11">
        <v>789.47461645688816</v>
      </c>
      <c r="U15" s="11">
        <v>877.95213475666674</v>
      </c>
      <c r="V15" s="11">
        <v>915.09277860000009</v>
      </c>
      <c r="W15" s="11">
        <v>1010.4161820480001</v>
      </c>
      <c r="X15" s="11">
        <v>798.63402832012798</v>
      </c>
      <c r="Y15" s="11">
        <v>682.54216828761616</v>
      </c>
      <c r="Z15" s="11">
        <v>706.07414986617607</v>
      </c>
      <c r="AA15" s="11">
        <v>669.06710798054405</v>
      </c>
      <c r="AB15" s="11">
        <v>774.59131435795211</v>
      </c>
      <c r="AC15" s="11">
        <v>815.25457910332818</v>
      </c>
      <c r="AD15" s="11">
        <v>772.84470837974413</v>
      </c>
    </row>
    <row r="16" spans="1:31" s="25" customFormat="1" x14ac:dyDescent="0.2">
      <c r="A16" s="12" t="s">
        <v>15</v>
      </c>
      <c r="B16" s="13"/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</row>
    <row r="17" spans="1:30" s="25" customFormat="1" x14ac:dyDescent="0.2">
      <c r="A17" s="12" t="s">
        <v>16</v>
      </c>
      <c r="B17" s="13"/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</row>
    <row r="18" spans="1:30" s="25" customFormat="1" x14ac:dyDescent="0.2">
      <c r="A18" s="12" t="s">
        <v>17</v>
      </c>
      <c r="B18" s="13"/>
      <c r="C18" s="14">
        <v>69.031290322580659</v>
      </c>
      <c r="D18" s="14">
        <v>70.112437945403698</v>
      </c>
      <c r="E18" s="14">
        <v>64.747515973113764</v>
      </c>
      <c r="F18" s="14">
        <v>64.184836505041616</v>
      </c>
      <c r="G18" s="14">
        <v>64.571571159969537</v>
      </c>
      <c r="H18" s="14">
        <v>60.46623635500216</v>
      </c>
      <c r="I18" s="14">
        <v>56.015433257002456</v>
      </c>
      <c r="J18" s="14">
        <v>53.566849419777029</v>
      </c>
      <c r="K18" s="14">
        <v>55.209694860196969</v>
      </c>
      <c r="L18" s="14">
        <v>54.927864300923304</v>
      </c>
      <c r="M18" s="14">
        <v>56.683548251133701</v>
      </c>
      <c r="N18" s="14">
        <v>56.592099462731078</v>
      </c>
      <c r="O18" s="14">
        <v>52.02845785494096</v>
      </c>
      <c r="P18" s="14">
        <v>49.566950140868734</v>
      </c>
      <c r="Q18" s="14">
        <v>48.642402121086995</v>
      </c>
      <c r="R18" s="14">
        <v>53.015469229307953</v>
      </c>
      <c r="S18" s="14">
        <v>49.885592584674313</v>
      </c>
      <c r="T18" s="14">
        <v>46.917958287897861</v>
      </c>
      <c r="U18" s="14">
        <v>40.33976993517166</v>
      </c>
      <c r="V18" s="14">
        <v>29.525651950039542</v>
      </c>
      <c r="W18" s="14">
        <v>37.345377807547798</v>
      </c>
      <c r="X18" s="14">
        <v>34.275438659167435</v>
      </c>
      <c r="Y18" s="14">
        <v>33.056701616752633</v>
      </c>
      <c r="Z18" s="14">
        <v>40.039192091386376</v>
      </c>
      <c r="AA18" s="14">
        <v>35.966854405670475</v>
      </c>
      <c r="AB18" s="14">
        <v>36.511517041369572</v>
      </c>
      <c r="AC18" s="14">
        <v>39.111465181276095</v>
      </c>
      <c r="AD18" s="14">
        <v>40.249050446703926</v>
      </c>
    </row>
    <row r="19" spans="1:30" s="25" customFormat="1" x14ac:dyDescent="0.2">
      <c r="A19" s="12" t="s">
        <v>18</v>
      </c>
      <c r="B19" s="13"/>
      <c r="C19" s="14">
        <v>196.536</v>
      </c>
      <c r="D19" s="14">
        <v>203.77680000000001</v>
      </c>
      <c r="E19" s="14">
        <v>206.88</v>
      </c>
      <c r="F19" s="14">
        <v>206.88</v>
      </c>
      <c r="G19" s="14">
        <v>235.8432</v>
      </c>
      <c r="H19" s="14">
        <v>269.97840000000002</v>
      </c>
      <c r="I19" s="14">
        <v>218.25839999999999</v>
      </c>
      <c r="J19" s="14">
        <v>225.4992</v>
      </c>
      <c r="K19" s="14">
        <v>223.43039999999999</v>
      </c>
      <c r="L19" s="14">
        <v>235.8432</v>
      </c>
      <c r="M19" s="14">
        <v>244.11840000000001</v>
      </c>
      <c r="N19" s="14">
        <v>247.2216</v>
      </c>
      <c r="O19" s="14">
        <v>248.256</v>
      </c>
      <c r="P19" s="14">
        <v>248.256</v>
      </c>
      <c r="Q19" s="14">
        <v>238.94639999999998</v>
      </c>
      <c r="R19" s="14">
        <v>256.01005620230558</v>
      </c>
      <c r="S19" s="14">
        <v>245.42385240585159</v>
      </c>
      <c r="T19" s="14">
        <v>233.02781473782878</v>
      </c>
      <c r="U19" s="14">
        <v>252.13453019181921</v>
      </c>
      <c r="V19" s="14">
        <v>213.86318660146912</v>
      </c>
      <c r="W19" s="14">
        <v>202.28252711531152</v>
      </c>
      <c r="X19" s="14">
        <v>193.8077497427488</v>
      </c>
      <c r="Y19" s="14">
        <v>184.67734909744854</v>
      </c>
      <c r="Z19" s="14">
        <v>160.14996942642458</v>
      </c>
      <c r="AA19" s="14">
        <v>143.49669650104235</v>
      </c>
      <c r="AB19" s="14">
        <v>138.24077960160119</v>
      </c>
      <c r="AC19" s="14">
        <v>145.15681854459575</v>
      </c>
      <c r="AD19" s="14">
        <v>150.43570684555189</v>
      </c>
    </row>
    <row r="20" spans="1:30" s="25" customFormat="1" x14ac:dyDescent="0.2">
      <c r="A20" s="22" t="s">
        <v>19</v>
      </c>
      <c r="B20" s="23"/>
      <c r="C20" s="24">
        <v>19.302181874999999</v>
      </c>
      <c r="D20" s="24">
        <v>29.339316449999998</v>
      </c>
      <c r="E20" s="24">
        <v>21.6184437</v>
      </c>
      <c r="F20" s="24">
        <v>19.302181874999999</v>
      </c>
      <c r="G20" s="24">
        <v>28.567229174999998</v>
      </c>
      <c r="H20" s="24">
        <v>33.199752824999997</v>
      </c>
      <c r="I20" s="24">
        <v>27.023054625</v>
      </c>
      <c r="J20" s="24">
        <v>47.097323775</v>
      </c>
      <c r="K20" s="24">
        <v>40.148538299999998</v>
      </c>
      <c r="L20" s="24">
        <v>39.376451025000001</v>
      </c>
      <c r="M20" s="24">
        <v>44.008974674999997</v>
      </c>
      <c r="N20" s="24">
        <v>61.766981999999999</v>
      </c>
      <c r="O20" s="24">
        <v>46.325236499999995</v>
      </c>
      <c r="P20" s="24">
        <v>51.122214739574993</v>
      </c>
      <c r="Q20" s="24">
        <v>31.200355617660001</v>
      </c>
      <c r="R20" s="24">
        <v>41.319179915348762</v>
      </c>
      <c r="S20" s="24">
        <v>28.518521743334404</v>
      </c>
      <c r="T20" s="24">
        <v>31.9744513586934</v>
      </c>
      <c r="U20" s="24">
        <v>26.813604553510402</v>
      </c>
      <c r="V20" s="24">
        <v>14.932033590428489</v>
      </c>
      <c r="W20" s="24">
        <v>13.282805685522471</v>
      </c>
      <c r="X20" s="24">
        <v>8.6599555750370367</v>
      </c>
      <c r="Y20" s="24">
        <v>9.8992570351657037</v>
      </c>
      <c r="Z20" s="24">
        <v>10.939374998472235</v>
      </c>
      <c r="AA20" s="24">
        <v>8.4624698357862798</v>
      </c>
      <c r="AB20" s="24">
        <v>6.5028976146505988</v>
      </c>
      <c r="AC20" s="24">
        <v>5.5009430028845037</v>
      </c>
      <c r="AD20" s="24">
        <v>3.7780881498272856</v>
      </c>
    </row>
    <row r="21" spans="1:30" s="25" customFormat="1" x14ac:dyDescent="0.2">
      <c r="A21" s="12" t="s">
        <v>20</v>
      </c>
      <c r="B21" s="13"/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</row>
    <row r="22" spans="1:30" s="25" customFormat="1" x14ac:dyDescent="0.2">
      <c r="A22" s="9" t="s">
        <v>21</v>
      </c>
      <c r="B22" s="10"/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</row>
    <row r="23" spans="1:30" s="25" customFormat="1" x14ac:dyDescent="0.2">
      <c r="A23" s="27" t="s">
        <v>22</v>
      </c>
      <c r="B23" s="28"/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</row>
    <row r="24" spans="1:30" s="25" customFormat="1" ht="13.5" thickBot="1" x14ac:dyDescent="0.25">
      <c r="A24" s="15" t="s">
        <v>23</v>
      </c>
      <c r="B24" s="16"/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</row>
    <row r="25" spans="1:30" s="25" customFormat="1" ht="13.5" thickBot="1" x14ac:dyDescent="0.25">
      <c r="A25" s="30" t="s">
        <v>24</v>
      </c>
      <c r="B25" s="31"/>
      <c r="C25" s="32">
        <v>117.26245343999999</v>
      </c>
      <c r="D25" s="32">
        <v>160.94508671999998</v>
      </c>
      <c r="E25" s="32">
        <v>186.81433847999998</v>
      </c>
      <c r="F25" s="32">
        <v>216.73306511999999</v>
      </c>
      <c r="G25" s="32">
        <v>238.53130224</v>
      </c>
      <c r="H25" s="32">
        <v>251.62747632</v>
      </c>
      <c r="I25" s="32">
        <v>302.71978703999997</v>
      </c>
      <c r="J25" s="32">
        <v>285.83261519999996</v>
      </c>
      <c r="K25" s="32">
        <v>338.56194767999995</v>
      </c>
      <c r="L25" s="32">
        <v>386.83254983999996</v>
      </c>
      <c r="M25" s="32">
        <v>438.65721239999999</v>
      </c>
      <c r="N25" s="32">
        <v>481.77981192000004</v>
      </c>
      <c r="O25" s="32">
        <v>475.53328152</v>
      </c>
      <c r="P25" s="32">
        <v>538.94633496000006</v>
      </c>
      <c r="Q25" s="32">
        <v>601.13162208000006</v>
      </c>
      <c r="R25" s="32">
        <v>606.79657896000003</v>
      </c>
      <c r="S25" s="32">
        <v>632.08425720000002</v>
      </c>
      <c r="T25" s="32">
        <v>592.92497351999998</v>
      </c>
      <c r="U25" s="32">
        <v>668.83108775999995</v>
      </c>
      <c r="V25" s="32">
        <v>624.70667400239995</v>
      </c>
      <c r="W25" s="32">
        <v>709.72863007199987</v>
      </c>
      <c r="X25" s="32">
        <v>569.27431704000003</v>
      </c>
      <c r="Y25" s="32">
        <v>600.49404518400002</v>
      </c>
      <c r="Z25" s="32">
        <v>606.21500544000003</v>
      </c>
      <c r="AA25" s="32">
        <v>535.67527838175965</v>
      </c>
      <c r="AB25" s="32">
        <v>555.11316242845055</v>
      </c>
      <c r="AC25" s="32">
        <v>562.98977892358505</v>
      </c>
      <c r="AD25" s="32">
        <v>555.49767086870213</v>
      </c>
    </row>
    <row r="26" spans="1:30" s="21" customFormat="1" x14ac:dyDescent="0.2">
      <c r="A26" s="5" t="s">
        <v>25</v>
      </c>
      <c r="B26" s="6"/>
      <c r="C26" s="7">
        <v>44.727239999999995</v>
      </c>
      <c r="D26" s="7">
        <v>39.982547697377981</v>
      </c>
      <c r="E26" s="7">
        <v>32.405159999999995</v>
      </c>
      <c r="F26" s="7">
        <v>33.288719999999998</v>
      </c>
      <c r="G26" s="7">
        <v>31.608690927567967</v>
      </c>
      <c r="H26" s="7">
        <v>29.789849270914775</v>
      </c>
      <c r="I26" s="7">
        <v>26.944638190099841</v>
      </c>
      <c r="J26" s="7">
        <v>24.334280801117046</v>
      </c>
      <c r="K26" s="7">
        <v>25.175566960978944</v>
      </c>
      <c r="L26" s="7">
        <v>17.978920443512663</v>
      </c>
      <c r="M26" s="7">
        <v>17.305992016854312</v>
      </c>
      <c r="N26" s="7">
        <v>16.543066142414673</v>
      </c>
      <c r="O26" s="7">
        <v>16.833031498875759</v>
      </c>
      <c r="P26" s="7">
        <v>16.638058787102047</v>
      </c>
      <c r="Q26" s="7">
        <v>17.313270349829406</v>
      </c>
      <c r="R26" s="7">
        <v>19.761274170011152</v>
      </c>
      <c r="S26" s="7">
        <v>22.306157796998395</v>
      </c>
      <c r="T26" s="7">
        <v>31.391570625766583</v>
      </c>
      <c r="U26" s="7">
        <v>32.32691857986795</v>
      </c>
      <c r="V26" s="7">
        <v>41.393727861409118</v>
      </c>
      <c r="W26" s="7">
        <v>44.395581019336049</v>
      </c>
      <c r="X26" s="7">
        <v>42.422472858410671</v>
      </c>
      <c r="Y26" s="7">
        <v>49.54434228784563</v>
      </c>
      <c r="Z26" s="7">
        <v>52.386474054893426</v>
      </c>
      <c r="AA26" s="7">
        <v>52.028194296140427</v>
      </c>
      <c r="AB26" s="7">
        <v>62.046998970080068</v>
      </c>
      <c r="AC26" s="7">
        <v>65.677520451369375</v>
      </c>
      <c r="AD26" s="7">
        <v>64.963251052233176</v>
      </c>
    </row>
    <row r="27" spans="1:30" s="21" customFormat="1" x14ac:dyDescent="0.2">
      <c r="A27" s="27" t="s">
        <v>26</v>
      </c>
      <c r="B27" s="28"/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</row>
    <row r="28" spans="1:30" x14ac:dyDescent="0.2">
      <c r="A28" s="12" t="s">
        <v>27</v>
      </c>
      <c r="B28" s="33"/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</row>
    <row r="29" spans="1:30" s="21" customFormat="1" x14ac:dyDescent="0.2">
      <c r="A29" s="12" t="s">
        <v>28</v>
      </c>
      <c r="B29" s="13"/>
      <c r="C29" s="14">
        <v>44.679479999999998</v>
      </c>
      <c r="D29" s="14">
        <v>39.863147697377983</v>
      </c>
      <c r="E29" s="14">
        <v>32.309639999999995</v>
      </c>
      <c r="F29" s="14">
        <v>33.193199999999997</v>
      </c>
      <c r="G29" s="14">
        <v>31.513170927567966</v>
      </c>
      <c r="H29" s="14">
        <v>29.694329270914775</v>
      </c>
      <c r="I29" s="14">
        <v>26.849118190099841</v>
      </c>
      <c r="J29" s="14">
        <v>24.238760801117046</v>
      </c>
      <c r="K29" s="14">
        <v>25.056166960978945</v>
      </c>
      <c r="L29" s="14">
        <v>17.859520443512665</v>
      </c>
      <c r="M29" s="14">
        <v>17.186592016854313</v>
      </c>
      <c r="N29" s="14">
        <v>16.423666142414675</v>
      </c>
      <c r="O29" s="14">
        <v>16.279484497718855</v>
      </c>
      <c r="P29" s="14">
        <v>15.336159970660644</v>
      </c>
      <c r="Q29" s="14">
        <v>15.01976248301442</v>
      </c>
      <c r="R29" s="14">
        <v>15.948922539450159</v>
      </c>
      <c r="S29" s="14">
        <v>16.776758595214403</v>
      </c>
      <c r="T29" s="14">
        <v>23.200729051098445</v>
      </c>
      <c r="U29" s="14">
        <v>20.426767746312262</v>
      </c>
      <c r="V29" s="14">
        <v>26.697426477710728</v>
      </c>
      <c r="W29" s="14">
        <v>26.732694805008538</v>
      </c>
      <c r="X29" s="14">
        <v>22.494011153078407</v>
      </c>
      <c r="Y29" s="14">
        <v>27.596706236231771</v>
      </c>
      <c r="Z29" s="14">
        <v>28.398604849959206</v>
      </c>
      <c r="AA29" s="14">
        <v>25.642580758763462</v>
      </c>
      <c r="AB29" s="14">
        <v>32.373896962131319</v>
      </c>
      <c r="AC29" s="14">
        <v>31.894259907827578</v>
      </c>
      <c r="AD29" s="14">
        <v>26.851707022102289</v>
      </c>
    </row>
    <row r="30" spans="1:30" s="34" customFormat="1" x14ac:dyDescent="0.2">
      <c r="A30" s="12" t="s">
        <v>29</v>
      </c>
      <c r="B30" s="13"/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</row>
    <row r="31" spans="1:30" x14ac:dyDescent="0.2">
      <c r="A31" s="35" t="s">
        <v>30</v>
      </c>
      <c r="B31" s="36"/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</row>
    <row r="32" spans="1:30" x14ac:dyDescent="0.2">
      <c r="A32" s="38" t="s">
        <v>31</v>
      </c>
      <c r="B32" s="39"/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</row>
    <row r="33" spans="1:31" x14ac:dyDescent="0.2">
      <c r="A33" s="38" t="s">
        <v>32</v>
      </c>
      <c r="B33" s="39"/>
      <c r="C33" s="40">
        <v>4.7759999999999997E-2</v>
      </c>
      <c r="D33" s="40">
        <v>0.11939999999999999</v>
      </c>
      <c r="E33" s="40">
        <v>9.5519999999999994E-2</v>
      </c>
      <c r="F33" s="40">
        <v>9.5519999999999994E-2</v>
      </c>
      <c r="G33" s="40">
        <v>9.5519999999999994E-2</v>
      </c>
      <c r="H33" s="40">
        <v>9.5519999999999994E-2</v>
      </c>
      <c r="I33" s="40">
        <v>9.5519999999999994E-2</v>
      </c>
      <c r="J33" s="40">
        <v>9.5519999999999994E-2</v>
      </c>
      <c r="K33" s="40">
        <v>0.11939999999999999</v>
      </c>
      <c r="L33" s="40">
        <v>0.11939999999999999</v>
      </c>
      <c r="M33" s="40">
        <v>0.11939999999999999</v>
      </c>
      <c r="N33" s="40">
        <v>0.11939999999999999</v>
      </c>
      <c r="O33" s="40">
        <v>0.16715999999999998</v>
      </c>
      <c r="P33" s="40">
        <v>0.21492</v>
      </c>
      <c r="Q33" s="40">
        <v>0.28655999999999998</v>
      </c>
      <c r="R33" s="40">
        <v>0.46083361319999994</v>
      </c>
      <c r="S33" s="40">
        <v>0.61747214128934402</v>
      </c>
      <c r="T33" s="40">
        <v>1.387316612905344</v>
      </c>
      <c r="U33" s="40">
        <v>3.1498298275023355</v>
      </c>
      <c r="V33" s="40">
        <v>5.2935100203800847</v>
      </c>
      <c r="W33" s="40">
        <v>7.345079480137632</v>
      </c>
      <c r="X33" s="40">
        <v>8.910770824358174</v>
      </c>
      <c r="Y33" s="40">
        <v>10.036579432760279</v>
      </c>
      <c r="Z33" s="40">
        <v>11.112130410109572</v>
      </c>
      <c r="AA33" s="40">
        <v>12.028785144328751</v>
      </c>
      <c r="AB33" s="40">
        <v>12.831659852102417</v>
      </c>
      <c r="AC33" s="40">
        <v>13.778424955204192</v>
      </c>
      <c r="AD33" s="40">
        <v>14.145462358152331</v>
      </c>
      <c r="AE33" s="56">
        <f>Z33/Z40</f>
        <v>4.0404199866360497E-3</v>
      </c>
    </row>
    <row r="34" spans="1:31" ht="13.5" thickBot="1" x14ac:dyDescent="0.25">
      <c r="A34" s="41" t="s">
        <v>33</v>
      </c>
      <c r="B34" s="42"/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0.38638700115690511</v>
      </c>
      <c r="P34" s="43">
        <v>1.0869788164414034</v>
      </c>
      <c r="Q34" s="43">
        <v>2.0069478668149872</v>
      </c>
      <c r="R34" s="43">
        <v>3.3515180173609935</v>
      </c>
      <c r="S34" s="43">
        <v>4.9119270604946488</v>
      </c>
      <c r="T34" s="43">
        <v>6.8035249617627942</v>
      </c>
      <c r="U34" s="43">
        <v>8.7503210060533547</v>
      </c>
      <c r="V34" s="43">
        <v>9.4027913633183111</v>
      </c>
      <c r="W34" s="43">
        <v>10.317806734189883</v>
      </c>
      <c r="X34" s="43">
        <v>11.017690880974094</v>
      </c>
      <c r="Y34" s="43">
        <v>11.911056618853578</v>
      </c>
      <c r="Z34" s="43">
        <v>12.875738794824649</v>
      </c>
      <c r="AA34" s="43">
        <v>14.356828393048222</v>
      </c>
      <c r="AB34" s="43">
        <v>16.841442155846327</v>
      </c>
      <c r="AC34" s="43">
        <v>20.004835588337606</v>
      </c>
      <c r="AD34" s="43">
        <v>23.966081671978557</v>
      </c>
    </row>
    <row r="35" spans="1:31" ht="13.5" thickBot="1" x14ac:dyDescent="0.25">
      <c r="A35" s="44" t="s">
        <v>34</v>
      </c>
      <c r="B35" s="45"/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</row>
    <row r="36" spans="1:31" ht="13.5" thickBot="1" x14ac:dyDescent="0.25">
      <c r="A36" s="44" t="s">
        <v>35</v>
      </c>
      <c r="B36" s="45"/>
      <c r="C36" s="46">
        <v>356.21199999999999</v>
      </c>
      <c r="D36" s="46">
        <v>374.18599999999998</v>
      </c>
      <c r="E36" s="46">
        <v>396.11599999999999</v>
      </c>
      <c r="F36" s="46">
        <v>402.99599999999998</v>
      </c>
      <c r="G36" s="46">
        <v>415.37999999999994</v>
      </c>
      <c r="H36" s="46">
        <v>426.55999999999995</v>
      </c>
      <c r="I36" s="46">
        <v>448.83399999999995</v>
      </c>
      <c r="J36" s="46">
        <v>457.95</v>
      </c>
      <c r="K36" s="46">
        <v>473.94599999999997</v>
      </c>
      <c r="L36" s="46">
        <v>516.774</v>
      </c>
      <c r="M36" s="46">
        <v>548.25</v>
      </c>
      <c r="N36" s="46">
        <v>578.60799999999995</v>
      </c>
      <c r="O36" s="46">
        <v>565.79399999999998</v>
      </c>
      <c r="P36" s="46">
        <v>599.07599999999991</v>
      </c>
      <c r="Q36" s="46">
        <v>631.75599999999997</v>
      </c>
      <c r="R36" s="46">
        <v>645.9974021999999</v>
      </c>
      <c r="S36" s="46">
        <v>695.11443599999996</v>
      </c>
      <c r="T36" s="46">
        <v>693.41283999999996</v>
      </c>
      <c r="U36" s="46">
        <v>733.20621041253514</v>
      </c>
      <c r="V36" s="46">
        <v>698.59286147943487</v>
      </c>
      <c r="W36" s="46">
        <v>734.95332219634304</v>
      </c>
      <c r="X36" s="46">
        <v>712.35767603068541</v>
      </c>
      <c r="Y36" s="46">
        <v>698.36016199999995</v>
      </c>
      <c r="Z36" s="46">
        <v>683.505898</v>
      </c>
      <c r="AA36" s="46">
        <v>662.52674779799986</v>
      </c>
      <c r="AB36" s="46">
        <v>677.74542579000001</v>
      </c>
      <c r="AC36" s="46">
        <v>677.05604049219596</v>
      </c>
      <c r="AD36" s="46">
        <v>684.4756439759999</v>
      </c>
      <c r="AE36" s="8">
        <f>(AD36-W36)/W36*100</f>
        <v>-6.8681474994214673</v>
      </c>
    </row>
    <row r="37" spans="1:31" ht="13.5" thickBot="1" x14ac:dyDescent="0.25">
      <c r="A37" s="44" t="s">
        <v>36</v>
      </c>
      <c r="B37" s="45"/>
      <c r="C37" s="47">
        <v>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47">
        <v>0</v>
      </c>
      <c r="X37" s="47">
        <v>0</v>
      </c>
      <c r="Y37" s="47">
        <v>0</v>
      </c>
      <c r="Z37" s="47">
        <v>0</v>
      </c>
      <c r="AA37" s="47">
        <v>0</v>
      </c>
      <c r="AB37" s="47">
        <v>0</v>
      </c>
      <c r="AC37" s="47">
        <v>0</v>
      </c>
      <c r="AD37" s="47">
        <v>0</v>
      </c>
    </row>
    <row r="38" spans="1:31" x14ac:dyDescent="0.2">
      <c r="A38" s="35" t="s">
        <v>37</v>
      </c>
      <c r="B38" s="36"/>
      <c r="C38" s="37">
        <f t="shared" ref="C38:AA38" si="0">C2+C7+C11+C25+C29+C30+C31+C32+C35</f>
        <v>1902.0842664375805</v>
      </c>
      <c r="D38" s="37">
        <f t="shared" si="0"/>
        <v>1939.0689618127817</v>
      </c>
      <c r="E38" s="37">
        <f t="shared" si="0"/>
        <v>1739.0455025531137</v>
      </c>
      <c r="F38" s="37">
        <f t="shared" si="0"/>
        <v>1750.7243557800416</v>
      </c>
      <c r="G38" s="37">
        <f t="shared" si="0"/>
        <v>1754.6383273025374</v>
      </c>
      <c r="H38" s="37">
        <f t="shared" si="0"/>
        <v>1779.9201627709169</v>
      </c>
      <c r="I38" s="37">
        <f t="shared" si="0"/>
        <v>1846.8216607121026</v>
      </c>
      <c r="J38" s="37">
        <f t="shared" si="0"/>
        <v>1770.8499229958941</v>
      </c>
      <c r="K38" s="37">
        <f t="shared" si="0"/>
        <v>1932.8867426011761</v>
      </c>
      <c r="L38" s="37">
        <f t="shared" si="0"/>
        <v>1916.7002496094358</v>
      </c>
      <c r="M38" s="37">
        <f t="shared" si="0"/>
        <v>1955.547884942988</v>
      </c>
      <c r="N38" s="37">
        <f t="shared" si="0"/>
        <v>2060.2214923659458</v>
      </c>
      <c r="O38" s="37">
        <f t="shared" si="0"/>
        <v>2043.6153467726597</v>
      </c>
      <c r="P38" s="37">
        <f t="shared" si="0"/>
        <v>2122.4916072111046</v>
      </c>
      <c r="Q38" s="37">
        <f t="shared" si="0"/>
        <v>2207.0899919017616</v>
      </c>
      <c r="R38" s="37">
        <f t="shared" si="0"/>
        <v>2286.8762450976601</v>
      </c>
      <c r="S38" s="37">
        <f t="shared" si="0"/>
        <v>2266.8428375628946</v>
      </c>
      <c r="T38" s="37">
        <f t="shared" si="0"/>
        <v>2196.9551795791267</v>
      </c>
      <c r="U38" s="37">
        <f t="shared" si="0"/>
        <v>2395.98598355388</v>
      </c>
      <c r="V38" s="37">
        <f t="shared" si="0"/>
        <v>2363.5355331876453</v>
      </c>
      <c r="W38" s="37">
        <f t="shared" si="0"/>
        <v>2507.6259789478854</v>
      </c>
      <c r="X38" s="37">
        <f t="shared" si="0"/>
        <v>2097.9724074321093</v>
      </c>
      <c r="Y38" s="37">
        <f t="shared" si="0"/>
        <v>1994.7776934951703</v>
      </c>
      <c r="Z38" s="37">
        <f t="shared" si="0"/>
        <v>2042.7476549402045</v>
      </c>
      <c r="AA38" s="37">
        <f t="shared" si="0"/>
        <v>1837.2752334546885</v>
      </c>
      <c r="AB38" s="37">
        <f>AB2+AB7+AB11+AB25+AB29+AB30+AB31+AB32+AB35</f>
        <v>1950.1424399592386</v>
      </c>
      <c r="AC38" s="37">
        <f>AC2+AC7+AC11+AC25+AC29+AC30+AC31+AC32+AC35</f>
        <v>1975.5763644198862</v>
      </c>
      <c r="AD38" s="37">
        <f>AD2+AD7+AD11+AD25+AD29+AD30+AD31+AD32+AD35</f>
        <v>1886.6932887284379</v>
      </c>
    </row>
    <row r="39" spans="1:31" ht="13.5" thickBot="1" x14ac:dyDescent="0.25">
      <c r="A39" s="38" t="s">
        <v>38</v>
      </c>
      <c r="B39" s="39"/>
      <c r="C39" s="40">
        <f>C2+C7+C11+C25</f>
        <v>1857.4047864375805</v>
      </c>
      <c r="D39" s="40">
        <f t="shared" ref="D39:AD39" si="1">D2+D7+D11+D25</f>
        <v>1899.2058141154037</v>
      </c>
      <c r="E39" s="40">
        <f t="shared" si="1"/>
        <v>1706.7358625531137</v>
      </c>
      <c r="F39" s="40">
        <f t="shared" si="1"/>
        <v>1717.5311557800417</v>
      </c>
      <c r="G39" s="40">
        <f t="shared" si="1"/>
        <v>1723.1251563749695</v>
      </c>
      <c r="H39" s="40">
        <f t="shared" si="1"/>
        <v>1750.2258335000022</v>
      </c>
      <c r="I39" s="40">
        <f t="shared" si="1"/>
        <v>1819.9725425220026</v>
      </c>
      <c r="J39" s="40">
        <f t="shared" si="1"/>
        <v>1746.6111621947771</v>
      </c>
      <c r="K39" s="40">
        <f t="shared" si="1"/>
        <v>1907.8305756401971</v>
      </c>
      <c r="L39" s="40">
        <f t="shared" si="1"/>
        <v>1898.8407291659232</v>
      </c>
      <c r="M39" s="40">
        <f t="shared" si="1"/>
        <v>1938.3612929261337</v>
      </c>
      <c r="N39" s="40">
        <f t="shared" si="1"/>
        <v>2043.797826223531</v>
      </c>
      <c r="O39" s="40">
        <f t="shared" si="1"/>
        <v>2027.3358622749408</v>
      </c>
      <c r="P39" s="40">
        <f t="shared" si="1"/>
        <v>2107.1554472404441</v>
      </c>
      <c r="Q39" s="40">
        <f t="shared" si="1"/>
        <v>2192.0702294187472</v>
      </c>
      <c r="R39" s="40">
        <f t="shared" si="1"/>
        <v>2270.9273225582101</v>
      </c>
      <c r="S39" s="40">
        <f t="shared" si="1"/>
        <v>2250.0660789676804</v>
      </c>
      <c r="T39" s="40">
        <f t="shared" si="1"/>
        <v>2173.7544505280284</v>
      </c>
      <c r="U39" s="40">
        <f t="shared" si="1"/>
        <v>2375.5592158075679</v>
      </c>
      <c r="V39" s="40">
        <f t="shared" si="1"/>
        <v>2336.8381067099344</v>
      </c>
      <c r="W39" s="40">
        <f t="shared" si="1"/>
        <v>2480.8932841428768</v>
      </c>
      <c r="X39" s="40">
        <f t="shared" si="1"/>
        <v>2075.4783962790311</v>
      </c>
      <c r="Y39" s="40">
        <f t="shared" si="1"/>
        <v>1967.1809872589386</v>
      </c>
      <c r="Z39" s="40">
        <f t="shared" si="1"/>
        <v>2014.3490500902453</v>
      </c>
      <c r="AA39" s="40">
        <f t="shared" si="1"/>
        <v>1811.6326526959251</v>
      </c>
      <c r="AB39" s="40">
        <f t="shared" si="1"/>
        <v>1917.7685429971073</v>
      </c>
      <c r="AC39" s="40">
        <f t="shared" si="1"/>
        <v>1943.6821045120587</v>
      </c>
      <c r="AD39" s="40">
        <f t="shared" si="1"/>
        <v>1859.8415817063355</v>
      </c>
    </row>
    <row r="40" spans="1:31" ht="13.5" thickBot="1" x14ac:dyDescent="0.25">
      <c r="A40" s="44" t="s">
        <v>39</v>
      </c>
      <c r="B40" s="45"/>
      <c r="C40" s="46">
        <f t="shared" ref="C40:AA40" si="2">C2+C7+C11+C25+C26+C35+C36+C37</f>
        <v>2258.3440264375804</v>
      </c>
      <c r="D40" s="46">
        <f t="shared" si="2"/>
        <v>2313.3743618127819</v>
      </c>
      <c r="E40" s="46">
        <f t="shared" si="2"/>
        <v>2135.2570225531135</v>
      </c>
      <c r="F40" s="46">
        <f t="shared" si="2"/>
        <v>2153.8158757800416</v>
      </c>
      <c r="G40" s="46">
        <f t="shared" si="2"/>
        <v>2170.1138473025376</v>
      </c>
      <c r="H40" s="46">
        <f t="shared" si="2"/>
        <v>2206.575682770917</v>
      </c>
      <c r="I40" s="46">
        <f t="shared" si="2"/>
        <v>2295.7511807121023</v>
      </c>
      <c r="J40" s="46">
        <f t="shared" si="2"/>
        <v>2228.895442995894</v>
      </c>
      <c r="K40" s="46">
        <f t="shared" si="2"/>
        <v>2406.9521426011761</v>
      </c>
      <c r="L40" s="46">
        <f t="shared" si="2"/>
        <v>2433.5936496094359</v>
      </c>
      <c r="M40" s="46">
        <f t="shared" si="2"/>
        <v>2503.9172849429879</v>
      </c>
      <c r="N40" s="46">
        <f t="shared" si="2"/>
        <v>2638.9488923659455</v>
      </c>
      <c r="O40" s="46">
        <f t="shared" si="2"/>
        <v>2609.9628937738166</v>
      </c>
      <c r="P40" s="46">
        <f t="shared" si="2"/>
        <v>2722.8695060275463</v>
      </c>
      <c r="Q40" s="46">
        <f t="shared" si="2"/>
        <v>2841.1394997685766</v>
      </c>
      <c r="R40" s="46">
        <f t="shared" si="2"/>
        <v>2936.6859989282211</v>
      </c>
      <c r="S40" s="46">
        <f t="shared" si="2"/>
        <v>2967.4866727646786</v>
      </c>
      <c r="T40" s="46">
        <f t="shared" si="2"/>
        <v>2898.5588611537951</v>
      </c>
      <c r="U40" s="46">
        <f t="shared" si="2"/>
        <v>3141.0923447999712</v>
      </c>
      <c r="V40" s="46">
        <f t="shared" si="2"/>
        <v>3076.8246960507781</v>
      </c>
      <c r="W40" s="46">
        <f t="shared" si="2"/>
        <v>3260.2421873585558</v>
      </c>
      <c r="X40" s="46">
        <f t="shared" si="2"/>
        <v>2830.2585451681275</v>
      </c>
      <c r="Y40" s="46">
        <f t="shared" si="2"/>
        <v>2715.0854915467844</v>
      </c>
      <c r="Z40" s="46">
        <f t="shared" si="2"/>
        <v>2750.2414221451386</v>
      </c>
      <c r="AA40" s="46">
        <f t="shared" si="2"/>
        <v>2526.1875947900653</v>
      </c>
      <c r="AB40" s="46">
        <f>AB2+AB7+AB11+AB25+AB26+AB35+AB36+AB37</f>
        <v>2657.5609677571874</v>
      </c>
      <c r="AC40" s="46">
        <f>AC2+AC7+AC11+AC25+AC26+AC35+AC36+AC37</f>
        <v>2686.4156654556241</v>
      </c>
      <c r="AD40" s="46">
        <f>AD2+AD7+AD11+AD25+AD26+AD35+AD36+AD37</f>
        <v>2609.2804767345688</v>
      </c>
      <c r="AE40" s="54">
        <f>(Y40-T40)/T40</f>
        <v>-6.3298134830347241E-2</v>
      </c>
    </row>
    <row r="41" spans="1:3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3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3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3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31" s="21" customForma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3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3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3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s="21" customForma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s="21" customForma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s="21" customForma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s="21" customForma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s="21" customForma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s="21" customForma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x14ac:dyDescent="0.2">
      <c r="A62" s="59"/>
      <c r="B62"/>
    </row>
    <row r="63" spans="1:18" x14ac:dyDescent="0.2">
      <c r="A63" s="59"/>
      <c r="B63"/>
    </row>
    <row r="64" spans="1:18" x14ac:dyDescent="0.2">
      <c r="A64" s="59"/>
      <c r="B64"/>
    </row>
    <row r="65" spans="1:2" x14ac:dyDescent="0.2">
      <c r="A65" s="59"/>
      <c r="B65"/>
    </row>
    <row r="66" spans="1:2" x14ac:dyDescent="0.2">
      <c r="A66" s="59"/>
      <c r="B66"/>
    </row>
    <row r="67" spans="1:2" x14ac:dyDescent="0.2">
      <c r="A67" s="59"/>
      <c r="B67"/>
    </row>
    <row r="68" spans="1:2" x14ac:dyDescent="0.2">
      <c r="A68" s="59"/>
      <c r="B68"/>
    </row>
    <row r="69" spans="1:2" x14ac:dyDescent="0.2">
      <c r="A69" s="59"/>
      <c r="B69"/>
    </row>
    <row r="70" spans="1:2" x14ac:dyDescent="0.2">
      <c r="A70" s="59"/>
      <c r="B70"/>
    </row>
    <row r="71" spans="1:2" x14ac:dyDescent="0.2">
      <c r="A71" s="59"/>
      <c r="B71"/>
    </row>
    <row r="72" spans="1:2" s="52" customFormat="1" x14ac:dyDescent="0.2">
      <c r="A72" s="59"/>
      <c r="B72"/>
    </row>
    <row r="73" spans="1:2" x14ac:dyDescent="0.2">
      <c r="B73"/>
    </row>
    <row r="74" spans="1:2" x14ac:dyDescent="0.2">
      <c r="B74"/>
    </row>
    <row r="75" spans="1:2" x14ac:dyDescent="0.2">
      <c r="B75"/>
    </row>
  </sheetData>
  <pageMargins left="0.78740157480314965" right="0.78740157480314965" top="0.78740157480314965" bottom="0.78740157480314965" header="0.51181102362204722" footer="0.51181102362204722"/>
  <pageSetup paperSize="9" scale="67" fitToWidth="2" orientation="landscape" cellComments="asDisplayed" r:id="rId1"/>
  <headerFooter alignWithMargins="0">
    <oddFooter>&amp;L&amp;F&amp;CPage &amp;P of &amp;N&amp;R&amp;A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D126"/>
  <sheetViews>
    <sheetView zoomScale="75" zoomScaleNormal="75" workbookViewId="0">
      <pane xSplit="2" ySplit="1" topLeftCell="C2" activePane="bottomRight" state="frozen"/>
      <selection activeCell="AD41" sqref="AD41"/>
      <selection pane="topRight" activeCell="AD41" sqref="AD41"/>
      <selection pane="bottomLeft" activeCell="AD41" sqref="AD41"/>
      <selection pane="bottomRight" activeCell="C2" sqref="C2"/>
    </sheetView>
  </sheetViews>
  <sheetFormatPr defaultRowHeight="12.75" x14ac:dyDescent="0.2"/>
  <cols>
    <col min="1" max="1" width="38.28515625" style="53" customWidth="1"/>
    <col min="2" max="2" width="8.5703125" style="8" bestFit="1" customWidth="1"/>
    <col min="3" max="16384" width="9.140625" style="8"/>
  </cols>
  <sheetData>
    <row r="1" spans="1:30" s="4" customFormat="1" ht="47.25" customHeight="1" thickBot="1" x14ac:dyDescent="0.25">
      <c r="A1" s="1" t="s">
        <v>88</v>
      </c>
      <c r="B1" s="2"/>
      <c r="C1" s="3">
        <v>1990</v>
      </c>
      <c r="D1" s="3">
        <v>1991</v>
      </c>
      <c r="E1" s="3">
        <v>1992</v>
      </c>
      <c r="F1" s="3">
        <v>1993</v>
      </c>
      <c r="G1" s="3">
        <v>1994</v>
      </c>
      <c r="H1" s="3">
        <v>1995</v>
      </c>
      <c r="I1" s="3">
        <v>1996</v>
      </c>
      <c r="J1" s="3">
        <v>1997</v>
      </c>
      <c r="K1" s="3">
        <v>1998</v>
      </c>
      <c r="L1" s="3">
        <v>1999</v>
      </c>
      <c r="M1" s="3">
        <v>2000</v>
      </c>
      <c r="N1" s="3">
        <v>2001</v>
      </c>
      <c r="O1" s="3">
        <v>2002</v>
      </c>
      <c r="P1" s="3">
        <v>2003</v>
      </c>
      <c r="Q1" s="3">
        <v>2004</v>
      </c>
      <c r="R1" s="3">
        <v>2005</v>
      </c>
      <c r="S1" s="3">
        <v>2006</v>
      </c>
      <c r="T1" s="3">
        <v>2007</v>
      </c>
      <c r="U1" s="3">
        <v>2008</v>
      </c>
      <c r="V1" s="3">
        <v>2009</v>
      </c>
      <c r="W1" s="3">
        <v>2010</v>
      </c>
      <c r="X1" s="3">
        <v>2011</v>
      </c>
      <c r="Y1" s="3">
        <v>2012</v>
      </c>
      <c r="Z1" s="3">
        <v>2013</v>
      </c>
      <c r="AA1" s="3">
        <v>2014</v>
      </c>
      <c r="AB1" s="3">
        <v>2015</v>
      </c>
      <c r="AC1" s="3">
        <v>2016</v>
      </c>
      <c r="AD1" s="3">
        <v>2017</v>
      </c>
    </row>
    <row r="2" spans="1:30" x14ac:dyDescent="0.2">
      <c r="A2" s="5" t="s">
        <v>1</v>
      </c>
      <c r="B2" s="6"/>
      <c r="C2" s="7">
        <v>0.64527573454661957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27.056384679999997</v>
      </c>
      <c r="Q2" s="7">
        <v>26.503901600000003</v>
      </c>
      <c r="R2" s="7">
        <v>26.731319952000003</v>
      </c>
      <c r="S2" s="7">
        <v>26.731319952000003</v>
      </c>
      <c r="T2" s="7">
        <v>26.731319952000003</v>
      </c>
      <c r="U2" s="7">
        <v>26.731319952000003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</row>
    <row r="3" spans="1:30" x14ac:dyDescent="0.2">
      <c r="A3" s="9" t="s">
        <v>2</v>
      </c>
      <c r="B3" s="10"/>
      <c r="C3" s="11">
        <v>0.64527573454661957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24.680481479999997</v>
      </c>
      <c r="Q3" s="11">
        <v>24.601300000000002</v>
      </c>
      <c r="R3" s="11">
        <v>24.491591500000002</v>
      </c>
      <c r="S3" s="11">
        <v>24.491591500000002</v>
      </c>
      <c r="T3" s="11">
        <v>24.491591500000002</v>
      </c>
      <c r="U3" s="11">
        <v>24.491591500000002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0</v>
      </c>
      <c r="AB3" s="11">
        <v>0</v>
      </c>
      <c r="AC3" s="11">
        <v>0</v>
      </c>
      <c r="AD3" s="11">
        <v>0</v>
      </c>
    </row>
    <row r="4" spans="1:30" x14ac:dyDescent="0.2">
      <c r="A4" s="12" t="s">
        <v>3</v>
      </c>
      <c r="B4" s="13"/>
      <c r="C4" s="14">
        <v>0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1.4293</v>
      </c>
      <c r="Q4" s="14">
        <v>1.4293</v>
      </c>
      <c r="R4" s="14">
        <v>1.5439750999999999</v>
      </c>
      <c r="S4" s="14">
        <v>1.5439750999999999</v>
      </c>
      <c r="T4" s="14">
        <v>1.5439750999999999</v>
      </c>
      <c r="U4" s="14">
        <v>1.5439750999999999</v>
      </c>
      <c r="V4" s="14">
        <v>0</v>
      </c>
      <c r="W4" s="14">
        <v>0</v>
      </c>
      <c r="X4" s="14">
        <v>0</v>
      </c>
      <c r="Y4" s="14">
        <v>0</v>
      </c>
      <c r="Z4" s="14">
        <v>0</v>
      </c>
      <c r="AA4" s="14">
        <v>0</v>
      </c>
      <c r="AB4" s="14">
        <v>0</v>
      </c>
      <c r="AC4" s="14">
        <v>0</v>
      </c>
      <c r="AD4" s="14">
        <v>0</v>
      </c>
    </row>
    <row r="5" spans="1:30" x14ac:dyDescent="0.2">
      <c r="A5" s="12" t="s">
        <v>4</v>
      </c>
      <c r="B5" s="13"/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</row>
    <row r="6" spans="1:30" ht="13.5" thickBot="1" x14ac:dyDescent="0.25">
      <c r="A6" s="15" t="s">
        <v>5</v>
      </c>
      <c r="B6" s="16"/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0.94660319999999998</v>
      </c>
      <c r="Q6" s="17">
        <v>0.47330159999999999</v>
      </c>
      <c r="R6" s="17">
        <v>0.69575335199999999</v>
      </c>
      <c r="S6" s="17">
        <v>0.69575335199999999</v>
      </c>
      <c r="T6" s="17">
        <v>0.69575335199999999</v>
      </c>
      <c r="U6" s="17">
        <v>0.69575335199999999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</row>
    <row r="7" spans="1:30" s="21" customFormat="1" x14ac:dyDescent="0.2">
      <c r="A7" s="18" t="s">
        <v>6</v>
      </c>
      <c r="B7" s="19"/>
      <c r="C7" s="20">
        <v>31.963000000000001</v>
      </c>
      <c r="D7" s="20">
        <v>29.146000000000001</v>
      </c>
      <c r="E7" s="20">
        <v>13.962154</v>
      </c>
      <c r="F7" s="20">
        <v>14.134887000000001</v>
      </c>
      <c r="G7" s="20">
        <v>10.583717</v>
      </c>
      <c r="H7" s="20">
        <v>5.5955160000000008</v>
      </c>
      <c r="I7" s="20">
        <v>14.985516000000001</v>
      </c>
      <c r="J7" s="20">
        <v>10.364071000000001</v>
      </c>
      <c r="K7" s="20">
        <v>6.5432740000000003</v>
      </c>
      <c r="L7" s="20">
        <v>4.43</v>
      </c>
      <c r="M7" s="20">
        <v>3.9870000000000001</v>
      </c>
      <c r="N7" s="20">
        <v>4.43</v>
      </c>
      <c r="O7" s="20">
        <v>3.101</v>
      </c>
      <c r="P7" s="20">
        <v>0.88600000000000001</v>
      </c>
      <c r="Q7" s="20">
        <v>0.443</v>
      </c>
      <c r="R7" s="20">
        <v>0.45673299999999994</v>
      </c>
      <c r="S7" s="20">
        <v>0.38939699999999999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</row>
    <row r="8" spans="1:30" s="21" customFormat="1" x14ac:dyDescent="0.2">
      <c r="A8" s="9" t="s">
        <v>7</v>
      </c>
      <c r="B8" s="10"/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</row>
    <row r="9" spans="1:30" x14ac:dyDescent="0.2">
      <c r="A9" s="9" t="s">
        <v>8</v>
      </c>
      <c r="B9" s="10"/>
      <c r="C9" s="11">
        <v>15.962999999999999</v>
      </c>
      <c r="D9" s="11">
        <v>13.146000000000001</v>
      </c>
      <c r="E9" s="11">
        <v>1.8780000000000001</v>
      </c>
      <c r="F9" s="11">
        <v>4.6950000000000003</v>
      </c>
      <c r="G9" s="11">
        <v>3.4430000000000001</v>
      </c>
      <c r="H9" s="11">
        <v>0</v>
      </c>
      <c r="I9" s="11">
        <v>9.39</v>
      </c>
      <c r="J9" s="11">
        <v>4.6950000000000003</v>
      </c>
      <c r="K9" s="11">
        <v>2.504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</row>
    <row r="10" spans="1:30" ht="13.5" thickBot="1" x14ac:dyDescent="0.25">
      <c r="A10" s="15" t="s">
        <v>9</v>
      </c>
      <c r="B10" s="16"/>
      <c r="C10" s="17">
        <v>16</v>
      </c>
      <c r="D10" s="17">
        <v>16</v>
      </c>
      <c r="E10" s="17">
        <v>12.084154</v>
      </c>
      <c r="F10" s="17">
        <v>9.4398870000000006</v>
      </c>
      <c r="G10" s="17">
        <v>7.1407169999999995</v>
      </c>
      <c r="H10" s="17">
        <v>5.5955160000000008</v>
      </c>
      <c r="I10" s="17">
        <v>5.5955160000000008</v>
      </c>
      <c r="J10" s="17">
        <v>5.6690710000000006</v>
      </c>
      <c r="K10" s="17">
        <v>4.0392739999999998</v>
      </c>
      <c r="L10" s="17">
        <v>4.43</v>
      </c>
      <c r="M10" s="17">
        <v>3.9870000000000001</v>
      </c>
      <c r="N10" s="17">
        <v>4.43</v>
      </c>
      <c r="O10" s="17">
        <v>3.101</v>
      </c>
      <c r="P10" s="17">
        <v>0.88600000000000001</v>
      </c>
      <c r="Q10" s="17">
        <v>0.443</v>
      </c>
      <c r="R10" s="17">
        <v>0.45673299999999994</v>
      </c>
      <c r="S10" s="17">
        <v>0.38939699999999999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</row>
    <row r="11" spans="1:30" x14ac:dyDescent="0.2">
      <c r="A11" s="5" t="s">
        <v>10</v>
      </c>
      <c r="B11" s="6"/>
      <c r="C11" s="7">
        <v>605.22385756502854</v>
      </c>
      <c r="D11" s="7">
        <v>605.67844693562915</v>
      </c>
      <c r="E11" s="7">
        <v>594.11960364581205</v>
      </c>
      <c r="F11" s="7">
        <v>575.15235366448178</v>
      </c>
      <c r="G11" s="7">
        <v>627.96893089496575</v>
      </c>
      <c r="H11" s="7">
        <v>536.17841707628531</v>
      </c>
      <c r="I11" s="7">
        <v>541.49003400060951</v>
      </c>
      <c r="J11" s="7">
        <v>549.9201084332301</v>
      </c>
      <c r="K11" s="7">
        <v>519.72329307928442</v>
      </c>
      <c r="L11" s="7">
        <v>551.16894351145902</v>
      </c>
      <c r="M11" s="7">
        <v>526.22007299965935</v>
      </c>
      <c r="N11" s="7">
        <v>527.32539789895759</v>
      </c>
      <c r="O11" s="7">
        <v>528.51692189247774</v>
      </c>
      <c r="P11" s="7">
        <v>507.67145432920904</v>
      </c>
      <c r="Q11" s="7">
        <v>461.14503875871503</v>
      </c>
      <c r="R11" s="7">
        <v>511.47503051205757</v>
      </c>
      <c r="S11" s="7">
        <v>461.20661593185878</v>
      </c>
      <c r="T11" s="7">
        <v>452.47804355304822</v>
      </c>
      <c r="U11" s="7">
        <v>499.7087045333534</v>
      </c>
      <c r="V11" s="7">
        <v>407.97734652743787</v>
      </c>
      <c r="W11" s="7">
        <v>390.86676489907359</v>
      </c>
      <c r="X11" s="7">
        <v>382.49615658432248</v>
      </c>
      <c r="Y11" s="7">
        <v>354.9086248305278</v>
      </c>
      <c r="Z11" s="7">
        <v>298.2696344822661</v>
      </c>
      <c r="AA11" s="7">
        <v>245.05779557531881</v>
      </c>
      <c r="AB11" s="7">
        <v>236.61614166590093</v>
      </c>
      <c r="AC11" s="7">
        <v>238.66240024246204</v>
      </c>
      <c r="AD11" s="7">
        <v>257.39796809313407</v>
      </c>
    </row>
    <row r="12" spans="1:30" x14ac:dyDescent="0.2">
      <c r="A12" s="9" t="s">
        <v>11</v>
      </c>
      <c r="B12" s="10"/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</row>
    <row r="13" spans="1:30" x14ac:dyDescent="0.2">
      <c r="A13" s="22" t="s">
        <v>12</v>
      </c>
      <c r="B13" s="23"/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</row>
    <row r="14" spans="1:30" s="21" customFormat="1" x14ac:dyDescent="0.2">
      <c r="A14" s="12" t="s">
        <v>13</v>
      </c>
      <c r="B14" s="13"/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</row>
    <row r="15" spans="1:30" s="25" customFormat="1" x14ac:dyDescent="0.2">
      <c r="A15" s="9" t="s">
        <v>14</v>
      </c>
      <c r="B15" s="10"/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</row>
    <row r="16" spans="1:30" s="25" customFormat="1" x14ac:dyDescent="0.2">
      <c r="A16" s="12" t="s">
        <v>15</v>
      </c>
      <c r="B16" s="13"/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</row>
    <row r="17" spans="1:30" s="25" customFormat="1" x14ac:dyDescent="0.2">
      <c r="A17" s="12" t="s">
        <v>16</v>
      </c>
      <c r="B17" s="13"/>
      <c r="C17" s="14">
        <v>147.73500000000001</v>
      </c>
      <c r="D17" s="14">
        <v>131.73037500000001</v>
      </c>
      <c r="E17" s="14">
        <v>115.72575000000001</v>
      </c>
      <c r="F17" s="14">
        <v>99.721125000000001</v>
      </c>
      <c r="G17" s="14">
        <v>83.716499999999996</v>
      </c>
      <c r="H17" s="14">
        <v>67.711875000000006</v>
      </c>
      <c r="I17" s="14">
        <v>51.707250000000002</v>
      </c>
      <c r="J17" s="14">
        <v>35.702624999999998</v>
      </c>
      <c r="K17" s="14">
        <v>19.698</v>
      </c>
      <c r="L17" s="14">
        <v>18.291</v>
      </c>
      <c r="M17" s="14">
        <v>16.884000000000004</v>
      </c>
      <c r="N17" s="14">
        <v>15.476999999999986</v>
      </c>
      <c r="O17" s="14">
        <v>14.070000000000002</v>
      </c>
      <c r="P17" s="14">
        <v>12.663000000000002</v>
      </c>
      <c r="Q17" s="14">
        <v>11.256000000000002</v>
      </c>
      <c r="R17" s="14">
        <v>9.8490000000000002</v>
      </c>
      <c r="S17" s="14">
        <v>9.8490000000000002</v>
      </c>
      <c r="T17" s="14">
        <v>9.8490000000000002</v>
      </c>
      <c r="U17" s="14">
        <v>9.8490000000000002</v>
      </c>
      <c r="V17" s="14">
        <v>6.8979702031738599</v>
      </c>
      <c r="W17" s="14">
        <v>6.7401304501343944</v>
      </c>
      <c r="X17" s="14">
        <v>5.5050940201374887</v>
      </c>
      <c r="Y17" s="14">
        <v>4.5492157813514185</v>
      </c>
      <c r="Z17" s="14">
        <v>4.0858491381944111</v>
      </c>
      <c r="AA17" s="14">
        <v>3.4736406656030092</v>
      </c>
      <c r="AB17" s="14">
        <v>3.1305666123201203</v>
      </c>
      <c r="AC17" s="14">
        <v>1.4066067230543422</v>
      </c>
      <c r="AD17" s="14">
        <v>1.247004930562597</v>
      </c>
    </row>
    <row r="18" spans="1:30" s="25" customFormat="1" x14ac:dyDescent="0.2">
      <c r="A18" s="12" t="s">
        <v>17</v>
      </c>
      <c r="B18" s="13"/>
      <c r="C18" s="14">
        <v>9.991370967741938</v>
      </c>
      <c r="D18" s="14">
        <v>10.115981369524246</v>
      </c>
      <c r="E18" s="14">
        <v>9.3110403285339647</v>
      </c>
      <c r="F18" s="14">
        <v>9.1979735535283655</v>
      </c>
      <c r="G18" s="14">
        <v>9.2193799967518046</v>
      </c>
      <c r="H18" s="14">
        <v>8.599689608500233</v>
      </c>
      <c r="I18" s="14">
        <v>7.9339198755131681</v>
      </c>
      <c r="J18" s="14">
        <v>7.5540223904874013</v>
      </c>
      <c r="K18" s="14">
        <v>7.7496342173616588</v>
      </c>
      <c r="L18" s="14">
        <v>7.6720681549020373</v>
      </c>
      <c r="M18" s="14">
        <v>7.8756762506295344</v>
      </c>
      <c r="N18" s="14">
        <v>7.8188008156505671</v>
      </c>
      <c r="O18" s="14">
        <v>7.1450348138102653</v>
      </c>
      <c r="P18" s="14">
        <v>6.763021602346595</v>
      </c>
      <c r="Q18" s="14">
        <v>6.5907144870797145</v>
      </c>
      <c r="R18" s="14">
        <v>9.004912952657147</v>
      </c>
      <c r="S18" s="14">
        <v>9.0364494715214736</v>
      </c>
      <c r="T18" s="14">
        <v>9.0548838410490564</v>
      </c>
      <c r="U18" s="14">
        <v>9.1339475633297074</v>
      </c>
      <c r="V18" s="14">
        <v>4.5644360045276517</v>
      </c>
      <c r="W18" s="14">
        <v>7.7640162990227291</v>
      </c>
      <c r="X18" s="14">
        <v>7.4023459409117924</v>
      </c>
      <c r="Y18" s="14">
        <v>7.1391395881450981</v>
      </c>
      <c r="Z18" s="14">
        <v>8.6471234986161019</v>
      </c>
      <c r="AA18" s="14">
        <v>7.7676350509950662</v>
      </c>
      <c r="AB18" s="14">
        <v>7.8852639248550114</v>
      </c>
      <c r="AC18" s="14">
        <v>8.4467655806440529</v>
      </c>
      <c r="AD18" s="14">
        <v>8.6924458695447022</v>
      </c>
    </row>
    <row r="19" spans="1:30" s="25" customFormat="1" x14ac:dyDescent="0.2">
      <c r="A19" s="12" t="s">
        <v>18</v>
      </c>
      <c r="B19" s="13"/>
      <c r="C19" s="14">
        <v>447.4974865972867</v>
      </c>
      <c r="D19" s="14">
        <v>463.83209056610491</v>
      </c>
      <c r="E19" s="14">
        <v>469.08281331727818</v>
      </c>
      <c r="F19" s="14">
        <v>466.23325511095345</v>
      </c>
      <c r="G19" s="14">
        <v>535.0330508982139</v>
      </c>
      <c r="H19" s="14">
        <v>459.86685246778507</v>
      </c>
      <c r="I19" s="14">
        <v>481.84886412509638</v>
      </c>
      <c r="J19" s="14">
        <v>506.66346104274271</v>
      </c>
      <c r="K19" s="14">
        <v>492.27565886192281</v>
      </c>
      <c r="L19" s="14">
        <v>525.20587535655704</v>
      </c>
      <c r="M19" s="14">
        <v>501.46039674902994</v>
      </c>
      <c r="N19" s="14">
        <v>504.02959708330695</v>
      </c>
      <c r="O19" s="14">
        <v>507.30188707866756</v>
      </c>
      <c r="P19" s="14">
        <v>488.24543272686253</v>
      </c>
      <c r="Q19" s="14">
        <v>443.29832427163529</v>
      </c>
      <c r="R19" s="14">
        <v>492.62111755940049</v>
      </c>
      <c r="S19" s="14">
        <v>442.32116646033739</v>
      </c>
      <c r="T19" s="14">
        <v>433.57415971199919</v>
      </c>
      <c r="U19" s="14">
        <v>480.72575697002372</v>
      </c>
      <c r="V19" s="14">
        <v>396.51494031973641</v>
      </c>
      <c r="W19" s="14">
        <v>376.36237457615886</v>
      </c>
      <c r="X19" s="14">
        <v>369.58849405892954</v>
      </c>
      <c r="Y19" s="14">
        <v>343.21990471414745</v>
      </c>
      <c r="Z19" s="14">
        <v>285.53639014992001</v>
      </c>
      <c r="AA19" s="14">
        <v>233.81611157123098</v>
      </c>
      <c r="AB19" s="14">
        <v>225.59992403153765</v>
      </c>
      <c r="AC19" s="14">
        <v>228.8086454734179</v>
      </c>
      <c r="AD19" s="14">
        <v>247.45799432855401</v>
      </c>
    </row>
    <row r="20" spans="1:30" s="25" customFormat="1" x14ac:dyDescent="0.2">
      <c r="A20" s="22" t="s">
        <v>19</v>
      </c>
      <c r="B20" s="23"/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2.4357375765003548E-4</v>
      </c>
      <c r="X20" s="24">
        <v>2.225643436916117E-4</v>
      </c>
      <c r="Y20" s="24">
        <v>3.6474688389685051E-4</v>
      </c>
      <c r="Z20" s="24">
        <v>2.716955356031936E-4</v>
      </c>
      <c r="AA20" s="24">
        <v>4.0828748979995181E-4</v>
      </c>
      <c r="AB20" s="24">
        <v>3.870971881504454E-4</v>
      </c>
      <c r="AC20" s="24">
        <v>3.8246534577335474E-4</v>
      </c>
      <c r="AD20" s="24">
        <v>5.22964472770238E-4</v>
      </c>
    </row>
    <row r="21" spans="1:30" s="25" customFormat="1" x14ac:dyDescent="0.2">
      <c r="A21" s="12" t="s">
        <v>20</v>
      </c>
      <c r="B21" s="13"/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</row>
    <row r="22" spans="1:30" s="25" customFormat="1" x14ac:dyDescent="0.2">
      <c r="A22" s="9" t="s">
        <v>21</v>
      </c>
      <c r="B22" s="10"/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</row>
    <row r="23" spans="1:30" s="25" customFormat="1" x14ac:dyDescent="0.2">
      <c r="A23" s="27" t="s">
        <v>22</v>
      </c>
      <c r="B23" s="28"/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</row>
    <row r="24" spans="1:30" s="25" customFormat="1" ht="13.5" thickBot="1" x14ac:dyDescent="0.25">
      <c r="A24" s="15" t="s">
        <v>23</v>
      </c>
      <c r="B24" s="16"/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</row>
    <row r="25" spans="1:30" s="25" customFormat="1" ht="13.5" thickBot="1" x14ac:dyDescent="0.25">
      <c r="A25" s="30" t="s">
        <v>24</v>
      </c>
      <c r="B25" s="31"/>
      <c r="C25" s="32">
        <v>93.977972879999996</v>
      </c>
      <c r="D25" s="32">
        <v>113.49299544</v>
      </c>
      <c r="E25" s="32">
        <v>132.72800112000002</v>
      </c>
      <c r="F25" s="32">
        <v>157.62796367999999</v>
      </c>
      <c r="G25" s="32">
        <v>174.29973791999998</v>
      </c>
      <c r="H25" s="32">
        <v>177.05682720000001</v>
      </c>
      <c r="I25" s="32">
        <v>195.73179912000001</v>
      </c>
      <c r="J25" s="32">
        <v>206.84631528</v>
      </c>
      <c r="K25" s="32">
        <v>226.3828776</v>
      </c>
      <c r="L25" s="32">
        <v>245.83328088000002</v>
      </c>
      <c r="M25" s="32">
        <v>293.28537216000001</v>
      </c>
      <c r="N25" s="32">
        <v>313.59736583999995</v>
      </c>
      <c r="O25" s="32">
        <v>291.47603232</v>
      </c>
      <c r="P25" s="32">
        <v>303.45213887999995</v>
      </c>
      <c r="Q25" s="32">
        <v>274.95156238034241</v>
      </c>
      <c r="R25" s="32">
        <v>298.53437878800372</v>
      </c>
      <c r="S25" s="32">
        <v>308.20147151174081</v>
      </c>
      <c r="T25" s="32">
        <v>349.71157164015773</v>
      </c>
      <c r="U25" s="32">
        <v>383.73265929450372</v>
      </c>
      <c r="V25" s="32">
        <v>412.66510712964356</v>
      </c>
      <c r="W25" s="32">
        <v>440.33945468407387</v>
      </c>
      <c r="X25" s="32">
        <v>366.41505488301209</v>
      </c>
      <c r="Y25" s="32">
        <v>401.13629900202756</v>
      </c>
      <c r="Z25" s="32">
        <v>406.89596718311168</v>
      </c>
      <c r="AA25" s="32">
        <v>401.35869936779528</v>
      </c>
      <c r="AB25" s="32">
        <v>432.45170742512761</v>
      </c>
      <c r="AC25" s="32">
        <v>454.98448842822245</v>
      </c>
      <c r="AD25" s="32">
        <v>484.25006445673273</v>
      </c>
    </row>
    <row r="26" spans="1:30" s="21" customFormat="1" x14ac:dyDescent="0.2">
      <c r="A26" s="5" t="s">
        <v>25</v>
      </c>
      <c r="B26" s="6"/>
      <c r="C26" s="7">
        <v>4.7759999999999997E-2</v>
      </c>
      <c r="D26" s="7">
        <v>4.7759999999999997E-2</v>
      </c>
      <c r="E26" s="7">
        <v>4.7759999999999997E-2</v>
      </c>
      <c r="F26" s="7">
        <v>4.7759999999999997E-2</v>
      </c>
      <c r="G26" s="7">
        <v>4.7759999999999997E-2</v>
      </c>
      <c r="H26" s="7">
        <v>4.7759999999999997E-2</v>
      </c>
      <c r="I26" s="7">
        <v>4.7759999999999997E-2</v>
      </c>
      <c r="J26" s="7">
        <v>4.7759999999999997E-2</v>
      </c>
      <c r="K26" s="7">
        <v>4.7759999999999997E-2</v>
      </c>
      <c r="L26" s="7">
        <v>4.7759999999999997E-2</v>
      </c>
      <c r="M26" s="7">
        <v>4.7759999999999997E-2</v>
      </c>
      <c r="N26" s="7">
        <v>4.7759999999999997E-2</v>
      </c>
      <c r="O26" s="7">
        <v>5.6719414458430026E-2</v>
      </c>
      <c r="P26" s="7">
        <v>2.6053882628805458</v>
      </c>
      <c r="Q26" s="7">
        <v>2.7009885257610922</v>
      </c>
      <c r="R26" s="7">
        <v>4.0294273249638231</v>
      </c>
      <c r="S26" s="7">
        <v>7.8491916778376716</v>
      </c>
      <c r="T26" s="7">
        <v>12.628742753641429</v>
      </c>
      <c r="U26" s="7">
        <v>19.661872859162287</v>
      </c>
      <c r="V26" s="7">
        <v>23.409360073546303</v>
      </c>
      <c r="W26" s="7">
        <v>21.372356110420323</v>
      </c>
      <c r="X26" s="7">
        <v>26.384396184525869</v>
      </c>
      <c r="Y26" s="7">
        <v>30.032608375357384</v>
      </c>
      <c r="Z26" s="7">
        <v>37.191360668100543</v>
      </c>
      <c r="AA26" s="7">
        <v>41.655740540748553</v>
      </c>
      <c r="AB26" s="7">
        <v>32.484656654836328</v>
      </c>
      <c r="AC26" s="7">
        <v>44.125443491821734</v>
      </c>
      <c r="AD26" s="7">
        <v>46.138983864277762</v>
      </c>
    </row>
    <row r="27" spans="1:30" s="21" customFormat="1" x14ac:dyDescent="0.2">
      <c r="A27" s="27" t="s">
        <v>26</v>
      </c>
      <c r="B27" s="28"/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</row>
    <row r="28" spans="1:30" x14ac:dyDescent="0.2">
      <c r="A28" s="12" t="s">
        <v>27</v>
      </c>
      <c r="B28" s="33"/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</row>
    <row r="29" spans="1:30" s="21" customFormat="1" x14ac:dyDescent="0.2">
      <c r="A29" s="12" t="s">
        <v>28</v>
      </c>
      <c r="B29" s="13"/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0.17224548480000001</v>
      </c>
      <c r="S29" s="14">
        <v>1.3824256175999998</v>
      </c>
      <c r="T29" s="14">
        <v>5.8143176173793343</v>
      </c>
      <c r="U29" s="14">
        <v>11.261303190749489</v>
      </c>
      <c r="V29" s="14">
        <v>14.50023370285453</v>
      </c>
      <c r="W29" s="14">
        <v>12.005245025649025</v>
      </c>
      <c r="X29" s="14">
        <v>15.757953849298802</v>
      </c>
      <c r="Y29" s="14">
        <v>19.113380064000001</v>
      </c>
      <c r="Z29" s="14">
        <v>25.085395617191999</v>
      </c>
      <c r="AA29" s="14">
        <v>27.824880195051186</v>
      </c>
      <c r="AB29" s="14">
        <v>16.691038579872</v>
      </c>
      <c r="AC29" s="14">
        <v>24.728753371679996</v>
      </c>
      <c r="AD29" s="14">
        <v>21.052871702063996</v>
      </c>
    </row>
    <row r="30" spans="1:30" s="34" customFormat="1" x14ac:dyDescent="0.2">
      <c r="A30" s="12" t="s">
        <v>29</v>
      </c>
      <c r="B30" s="13"/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</row>
    <row r="31" spans="1:30" x14ac:dyDescent="0.2">
      <c r="A31" s="35" t="s">
        <v>30</v>
      </c>
      <c r="B31" s="36"/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2.4357599999999997</v>
      </c>
      <c r="Q31" s="37">
        <v>2.41188</v>
      </c>
      <c r="R31" s="37">
        <v>2.970672</v>
      </c>
      <c r="S31" s="37">
        <v>4.5915313570294813</v>
      </c>
      <c r="T31" s="37">
        <v>3.7396015358484425</v>
      </c>
      <c r="U31" s="37">
        <v>3.7155153402256458</v>
      </c>
      <c r="V31" s="37">
        <v>3.7399368632826082</v>
      </c>
      <c r="W31" s="37">
        <v>3.8305885818494128</v>
      </c>
      <c r="X31" s="37">
        <v>4.2227009175422134</v>
      </c>
      <c r="Y31" s="37">
        <v>3.9116576346243459</v>
      </c>
      <c r="Z31" s="37">
        <v>4.4481474979834363</v>
      </c>
      <c r="AA31" s="37">
        <v>5.1747099650344701</v>
      </c>
      <c r="AB31" s="37">
        <v>5.462706432980351</v>
      </c>
      <c r="AC31" s="37">
        <v>6.9334837712784267</v>
      </c>
      <c r="AD31" s="37">
        <v>7.5812732533521139</v>
      </c>
    </row>
    <row r="32" spans="1:30" x14ac:dyDescent="0.2">
      <c r="A32" s="38" t="s">
        <v>31</v>
      </c>
      <c r="B32" s="39"/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</row>
    <row r="33" spans="1:30" x14ac:dyDescent="0.2">
      <c r="A33" s="38" t="s">
        <v>32</v>
      </c>
      <c r="B33" s="39"/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3.2882759999999997E-2</v>
      </c>
      <c r="T33" s="40">
        <v>3.7669028399999992E-2</v>
      </c>
      <c r="U33" s="40">
        <v>9.4656338726399988E-2</v>
      </c>
      <c r="V33" s="40">
        <v>0.10087046642623103</v>
      </c>
      <c r="W33" s="40">
        <v>0.15331938121437691</v>
      </c>
      <c r="X33" s="40">
        <v>0.16448964168485372</v>
      </c>
      <c r="Y33" s="40">
        <v>0.16614308073470971</v>
      </c>
      <c r="Z33" s="40">
        <v>0.16614308073470971</v>
      </c>
      <c r="AA33" s="40">
        <v>0.16614308073470971</v>
      </c>
      <c r="AB33" s="40">
        <v>0.16614308073470971</v>
      </c>
      <c r="AC33" s="40">
        <v>0.16614308073470971</v>
      </c>
      <c r="AD33" s="40">
        <v>0.16614308073470971</v>
      </c>
    </row>
    <row r="34" spans="1:30" ht="13.5" thickBot="1" x14ac:dyDescent="0.25">
      <c r="A34" s="41" t="s">
        <v>33</v>
      </c>
      <c r="B34" s="42"/>
      <c r="C34" s="43">
        <v>4.7759999999999997E-2</v>
      </c>
      <c r="D34" s="43">
        <v>4.7759999999999997E-2</v>
      </c>
      <c r="E34" s="43">
        <v>4.7759999999999997E-2</v>
      </c>
      <c r="F34" s="43">
        <v>4.7759999999999997E-2</v>
      </c>
      <c r="G34" s="43">
        <v>4.7759999999999997E-2</v>
      </c>
      <c r="H34" s="43">
        <v>4.7759999999999997E-2</v>
      </c>
      <c r="I34" s="43">
        <v>4.7759999999999997E-2</v>
      </c>
      <c r="J34" s="43">
        <v>4.7759999999999997E-2</v>
      </c>
      <c r="K34" s="43">
        <v>4.7759999999999997E-2</v>
      </c>
      <c r="L34" s="43">
        <v>4.7759999999999997E-2</v>
      </c>
      <c r="M34" s="43">
        <v>4.7759999999999997E-2</v>
      </c>
      <c r="N34" s="43">
        <v>4.7759999999999997E-2</v>
      </c>
      <c r="O34" s="43">
        <v>5.6719414458430026E-2</v>
      </c>
      <c r="P34" s="43">
        <v>0.16962826288054605</v>
      </c>
      <c r="Q34" s="43">
        <v>0.28910852576109208</v>
      </c>
      <c r="R34" s="43">
        <v>0.8865098401638225</v>
      </c>
      <c r="S34" s="43">
        <v>1.842351943208191</v>
      </c>
      <c r="T34" s="43">
        <v>3.0371545720136517</v>
      </c>
      <c r="U34" s="43">
        <v>4.5903979894607501</v>
      </c>
      <c r="V34" s="43">
        <v>5.0683190409829342</v>
      </c>
      <c r="W34" s="43">
        <v>5.3832031217075098</v>
      </c>
      <c r="X34" s="43">
        <v>6.2392517760000006</v>
      </c>
      <c r="Y34" s="43">
        <v>6.8414275959983302</v>
      </c>
      <c r="Z34" s="43">
        <v>7.4916744721903976</v>
      </c>
      <c r="AA34" s="43">
        <v>8.4900072999281857</v>
      </c>
      <c r="AB34" s="43">
        <v>10.164768561249272</v>
      </c>
      <c r="AC34" s="43">
        <v>12.297063268128605</v>
      </c>
      <c r="AD34" s="43">
        <v>17.338695828126941</v>
      </c>
    </row>
    <row r="35" spans="1:30" ht="13.5" thickBot="1" x14ac:dyDescent="0.25">
      <c r="A35" s="44" t="s">
        <v>34</v>
      </c>
      <c r="B35" s="45"/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</row>
    <row r="36" spans="1:30" ht="13.5" thickBot="1" x14ac:dyDescent="0.25">
      <c r="A36" s="44" t="s">
        <v>35</v>
      </c>
      <c r="B36" s="45"/>
      <c r="C36" s="46">
        <v>240.36999999999998</v>
      </c>
      <c r="D36" s="46">
        <v>260.49399999999997</v>
      </c>
      <c r="E36" s="46">
        <v>278.64</v>
      </c>
      <c r="F36" s="46">
        <v>285.34799999999996</v>
      </c>
      <c r="G36" s="46">
        <v>296.35599999999999</v>
      </c>
      <c r="H36" s="46">
        <v>310.11599999999999</v>
      </c>
      <c r="I36" s="46">
        <v>336.26</v>
      </c>
      <c r="J36" s="46">
        <v>361.88799999999998</v>
      </c>
      <c r="K36" s="46">
        <v>386.57</v>
      </c>
      <c r="L36" s="46">
        <v>431.20399999999995</v>
      </c>
      <c r="M36" s="46">
        <v>480.73999999999995</v>
      </c>
      <c r="N36" s="46">
        <v>507.83</v>
      </c>
      <c r="O36" s="46">
        <v>580.32799999999997</v>
      </c>
      <c r="P36" s="46">
        <v>702.01799999999992</v>
      </c>
      <c r="Q36" s="46">
        <v>702.38181439999994</v>
      </c>
      <c r="R36" s="46">
        <v>728.00325745907026</v>
      </c>
      <c r="S36" s="46">
        <v>699.44037624196847</v>
      </c>
      <c r="T36" s="46">
        <v>749.08002634654849</v>
      </c>
      <c r="U36" s="46">
        <v>821.84570440744164</v>
      </c>
      <c r="V36" s="46">
        <v>683.20855676457927</v>
      </c>
      <c r="W36" s="46">
        <v>616.26309932170943</v>
      </c>
      <c r="X36" s="46">
        <v>559.11127551167795</v>
      </c>
      <c r="Y36" s="46">
        <v>539.96869375441997</v>
      </c>
      <c r="Z36" s="46">
        <v>547.48412774235317</v>
      </c>
      <c r="AA36" s="46">
        <v>553.74463384386968</v>
      </c>
      <c r="AB36" s="46">
        <v>580.14405009217705</v>
      </c>
      <c r="AC36" s="46">
        <v>597.79585165730782</v>
      </c>
      <c r="AD36" s="46">
        <v>604.32483737188363</v>
      </c>
    </row>
    <row r="37" spans="1:30" ht="13.5" thickBot="1" x14ac:dyDescent="0.25">
      <c r="A37" s="44" t="s">
        <v>36</v>
      </c>
      <c r="B37" s="45"/>
      <c r="C37" s="47">
        <v>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47">
        <v>0</v>
      </c>
      <c r="X37" s="47">
        <v>0</v>
      </c>
      <c r="Y37" s="47">
        <v>0</v>
      </c>
      <c r="Z37" s="47">
        <v>0</v>
      </c>
      <c r="AA37" s="47">
        <v>0</v>
      </c>
      <c r="AB37" s="47">
        <v>0</v>
      </c>
      <c r="AC37" s="47">
        <v>0</v>
      </c>
      <c r="AD37" s="47">
        <v>0</v>
      </c>
    </row>
    <row r="38" spans="1:30" x14ac:dyDescent="0.2">
      <c r="A38" s="35" t="s">
        <v>37</v>
      </c>
      <c r="B38" s="36"/>
      <c r="C38" s="37">
        <f t="shared" ref="C38:AA38" si="0">C2+C7+C11+C25+C29+C30+C31+C32+C35</f>
        <v>731.8101061795752</v>
      </c>
      <c r="D38" s="37">
        <f t="shared" si="0"/>
        <v>748.31744237562907</v>
      </c>
      <c r="E38" s="37">
        <f t="shared" si="0"/>
        <v>740.80975876581215</v>
      </c>
      <c r="F38" s="37">
        <f t="shared" si="0"/>
        <v>746.91520434448182</v>
      </c>
      <c r="G38" s="37">
        <f t="shared" si="0"/>
        <v>812.85238581496571</v>
      </c>
      <c r="H38" s="37">
        <f t="shared" si="0"/>
        <v>718.83076027628533</v>
      </c>
      <c r="I38" s="37">
        <f t="shared" si="0"/>
        <v>752.20734912060948</v>
      </c>
      <c r="J38" s="37">
        <f t="shared" si="0"/>
        <v>767.13049471323006</v>
      </c>
      <c r="K38" s="37">
        <f t="shared" si="0"/>
        <v>752.64944467928444</v>
      </c>
      <c r="L38" s="37">
        <f t="shared" si="0"/>
        <v>801.43222439145893</v>
      </c>
      <c r="M38" s="37">
        <f t="shared" si="0"/>
        <v>823.49244515965938</v>
      </c>
      <c r="N38" s="37">
        <f t="shared" si="0"/>
        <v>845.35276373895749</v>
      </c>
      <c r="O38" s="37">
        <f t="shared" si="0"/>
        <v>823.09395421247768</v>
      </c>
      <c r="P38" s="37">
        <f t="shared" si="0"/>
        <v>841.50173788920904</v>
      </c>
      <c r="Q38" s="37">
        <f t="shared" si="0"/>
        <v>765.45538273905743</v>
      </c>
      <c r="R38" s="37">
        <f t="shared" si="0"/>
        <v>840.34037973686134</v>
      </c>
      <c r="S38" s="37">
        <f t="shared" si="0"/>
        <v>802.502761370229</v>
      </c>
      <c r="T38" s="37">
        <f t="shared" si="0"/>
        <v>838.47485429843368</v>
      </c>
      <c r="U38" s="37">
        <f t="shared" si="0"/>
        <v>925.1495023108323</v>
      </c>
      <c r="V38" s="37">
        <f t="shared" si="0"/>
        <v>838.88262422321861</v>
      </c>
      <c r="W38" s="37">
        <f t="shared" si="0"/>
        <v>847.0420531906459</v>
      </c>
      <c r="X38" s="37">
        <f t="shared" si="0"/>
        <v>768.89186623417561</v>
      </c>
      <c r="Y38" s="37">
        <f t="shared" si="0"/>
        <v>779.06996153117973</v>
      </c>
      <c r="Z38" s="37">
        <f t="shared" si="0"/>
        <v>734.6991447805533</v>
      </c>
      <c r="AA38" s="37">
        <f t="shared" si="0"/>
        <v>679.41608510319975</v>
      </c>
      <c r="AB38" s="37">
        <f>AB2+AB7+AB11+AB25+AB29+AB30+AB31+AB32+AB35</f>
        <v>691.22159410388088</v>
      </c>
      <c r="AC38" s="37">
        <f>AC2+AC7+AC11+AC25+AC29+AC30+AC31+AC32+AC35</f>
        <v>725.30912581364294</v>
      </c>
      <c r="AD38" s="37">
        <f>AD2+AD7+AD11+AD25+AD29+AD30+AD31+AD32+AD35</f>
        <v>770.2821775052829</v>
      </c>
    </row>
    <row r="39" spans="1:30" ht="13.5" thickBot="1" x14ac:dyDescent="0.25">
      <c r="A39" s="38" t="s">
        <v>38</v>
      </c>
      <c r="B39" s="39"/>
      <c r="C39" s="40">
        <f>C2+C7+C11+C25</f>
        <v>731.8101061795752</v>
      </c>
      <c r="D39" s="40">
        <f t="shared" ref="D39:AD39" si="1">D2+D7+D11+D25</f>
        <v>748.31744237562907</v>
      </c>
      <c r="E39" s="40">
        <f t="shared" si="1"/>
        <v>740.80975876581215</v>
      </c>
      <c r="F39" s="40">
        <f t="shared" si="1"/>
        <v>746.91520434448182</v>
      </c>
      <c r="G39" s="40">
        <f t="shared" si="1"/>
        <v>812.85238581496571</v>
      </c>
      <c r="H39" s="40">
        <f t="shared" si="1"/>
        <v>718.83076027628533</v>
      </c>
      <c r="I39" s="40">
        <f t="shared" si="1"/>
        <v>752.20734912060948</v>
      </c>
      <c r="J39" s="40">
        <f t="shared" si="1"/>
        <v>767.13049471323006</v>
      </c>
      <c r="K39" s="40">
        <f t="shared" si="1"/>
        <v>752.64944467928444</v>
      </c>
      <c r="L39" s="40">
        <f t="shared" si="1"/>
        <v>801.43222439145893</v>
      </c>
      <c r="M39" s="40">
        <f t="shared" si="1"/>
        <v>823.49244515965938</v>
      </c>
      <c r="N39" s="40">
        <f t="shared" si="1"/>
        <v>845.35276373895749</v>
      </c>
      <c r="O39" s="40">
        <f t="shared" si="1"/>
        <v>823.09395421247768</v>
      </c>
      <c r="P39" s="40">
        <f t="shared" si="1"/>
        <v>839.06597788920908</v>
      </c>
      <c r="Q39" s="40">
        <f t="shared" si="1"/>
        <v>763.04350273905743</v>
      </c>
      <c r="R39" s="40">
        <f t="shared" si="1"/>
        <v>837.19746225206131</v>
      </c>
      <c r="S39" s="40">
        <f t="shared" si="1"/>
        <v>796.52880439559954</v>
      </c>
      <c r="T39" s="40">
        <f t="shared" si="1"/>
        <v>828.92093514520593</v>
      </c>
      <c r="U39" s="40">
        <f t="shared" si="1"/>
        <v>910.17268377985715</v>
      </c>
      <c r="V39" s="40">
        <f t="shared" si="1"/>
        <v>820.64245365708143</v>
      </c>
      <c r="W39" s="40">
        <f t="shared" si="1"/>
        <v>831.20621958314746</v>
      </c>
      <c r="X39" s="40">
        <f t="shared" si="1"/>
        <v>748.91121146733462</v>
      </c>
      <c r="Y39" s="40">
        <f t="shared" si="1"/>
        <v>756.04492383255536</v>
      </c>
      <c r="Z39" s="40">
        <f t="shared" si="1"/>
        <v>705.16560166537784</v>
      </c>
      <c r="AA39" s="40">
        <f t="shared" si="1"/>
        <v>646.41649494311412</v>
      </c>
      <c r="AB39" s="40">
        <f t="shared" si="1"/>
        <v>669.06784909102851</v>
      </c>
      <c r="AC39" s="40">
        <f t="shared" si="1"/>
        <v>693.64688867068446</v>
      </c>
      <c r="AD39" s="40">
        <f t="shared" si="1"/>
        <v>741.6480325498668</v>
      </c>
    </row>
    <row r="40" spans="1:30" ht="13.5" thickBot="1" x14ac:dyDescent="0.25">
      <c r="A40" s="44" t="s">
        <v>39</v>
      </c>
      <c r="B40" s="45"/>
      <c r="C40" s="46">
        <f t="shared" ref="C40:AA40" si="2">C2+C7+C11+C25+C26+C35+C36+C37</f>
        <v>972.22786617957524</v>
      </c>
      <c r="D40" s="46">
        <f t="shared" si="2"/>
        <v>1008.8592023756291</v>
      </c>
      <c r="E40" s="46">
        <f t="shared" si="2"/>
        <v>1019.4975187658122</v>
      </c>
      <c r="F40" s="46">
        <f t="shared" si="2"/>
        <v>1032.3109643444818</v>
      </c>
      <c r="G40" s="46">
        <f t="shared" si="2"/>
        <v>1109.2561458149657</v>
      </c>
      <c r="H40" s="46">
        <f t="shared" si="2"/>
        <v>1028.9945202762854</v>
      </c>
      <c r="I40" s="46">
        <f t="shared" si="2"/>
        <v>1088.5151091206094</v>
      </c>
      <c r="J40" s="46">
        <f t="shared" si="2"/>
        <v>1129.0662547132301</v>
      </c>
      <c r="K40" s="46">
        <f t="shared" si="2"/>
        <v>1139.2672046792845</v>
      </c>
      <c r="L40" s="46">
        <f t="shared" si="2"/>
        <v>1232.683984391459</v>
      </c>
      <c r="M40" s="46">
        <f t="shared" si="2"/>
        <v>1304.2802051596593</v>
      </c>
      <c r="N40" s="46">
        <f t="shared" si="2"/>
        <v>1353.2305237389576</v>
      </c>
      <c r="O40" s="46">
        <f t="shared" si="2"/>
        <v>1403.4786736269361</v>
      </c>
      <c r="P40" s="46">
        <f t="shared" si="2"/>
        <v>1543.6893661520894</v>
      </c>
      <c r="Q40" s="46">
        <f t="shared" si="2"/>
        <v>1468.1263056648186</v>
      </c>
      <c r="R40" s="46">
        <f t="shared" si="2"/>
        <v>1569.2301470360953</v>
      </c>
      <c r="S40" s="46">
        <f t="shared" si="2"/>
        <v>1503.8183723154057</v>
      </c>
      <c r="T40" s="46">
        <f t="shared" si="2"/>
        <v>1590.6297042453957</v>
      </c>
      <c r="U40" s="46">
        <f t="shared" si="2"/>
        <v>1751.6802610464611</v>
      </c>
      <c r="V40" s="46">
        <f t="shared" si="2"/>
        <v>1527.2603704952071</v>
      </c>
      <c r="W40" s="46">
        <f t="shared" si="2"/>
        <v>1468.8416750152774</v>
      </c>
      <c r="X40" s="46">
        <f t="shared" si="2"/>
        <v>1334.4068831635384</v>
      </c>
      <c r="Y40" s="46">
        <f t="shared" si="2"/>
        <v>1326.0462259623328</v>
      </c>
      <c r="Z40" s="46">
        <f t="shared" si="2"/>
        <v>1289.8410900758315</v>
      </c>
      <c r="AA40" s="46">
        <f t="shared" si="2"/>
        <v>1241.8168693277323</v>
      </c>
      <c r="AB40" s="46">
        <f>AB2+AB7+AB11+AB25+AB26+AB35+AB36+AB37</f>
        <v>1281.6965558380421</v>
      </c>
      <c r="AC40" s="46">
        <f>AC2+AC7+AC11+AC25+AC26+AC35+AC36+AC37</f>
        <v>1335.5681838198141</v>
      </c>
      <c r="AD40" s="46">
        <f>AD2+AD7+AD11+AD25+AD26+AD35+AD36+AD37</f>
        <v>1392.1118537860282</v>
      </c>
    </row>
    <row r="41" spans="1:30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:30" x14ac:dyDescent="0.2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</row>
    <row r="43" spans="1:30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:30" s="21" customFormat="1" ht="45.75" thickBot="1" x14ac:dyDescent="0.3">
      <c r="A44" s="50" t="s">
        <v>89</v>
      </c>
      <c r="B44" s="2"/>
      <c r="C44" s="3">
        <v>1990</v>
      </c>
      <c r="D44" s="3">
        <v>1991</v>
      </c>
      <c r="E44" s="3">
        <v>1992</v>
      </c>
      <c r="F44" s="3">
        <v>1993</v>
      </c>
      <c r="G44" s="3">
        <v>1994</v>
      </c>
      <c r="H44" s="3">
        <v>1995</v>
      </c>
      <c r="I44" s="3">
        <v>1996</v>
      </c>
      <c r="J44" s="3">
        <v>1997</v>
      </c>
      <c r="K44" s="3">
        <v>1998</v>
      </c>
      <c r="L44" s="3">
        <v>1999</v>
      </c>
      <c r="M44" s="3">
        <v>2000</v>
      </c>
      <c r="N44" s="3">
        <v>2001</v>
      </c>
      <c r="O44" s="3">
        <v>2002</v>
      </c>
      <c r="P44" s="3">
        <v>2003</v>
      </c>
      <c r="Q44" s="3">
        <v>2004</v>
      </c>
      <c r="R44" s="3">
        <v>2005</v>
      </c>
      <c r="S44" s="3">
        <v>2006</v>
      </c>
      <c r="T44" s="3">
        <v>2007</v>
      </c>
      <c r="U44" s="3">
        <v>2008</v>
      </c>
      <c r="V44" s="3">
        <v>2009</v>
      </c>
      <c r="W44" s="3">
        <v>2010</v>
      </c>
      <c r="X44" s="3">
        <v>2011</v>
      </c>
      <c r="Y44" s="3">
        <v>2012</v>
      </c>
      <c r="Z44" s="3">
        <v>2013</v>
      </c>
      <c r="AA44" s="3">
        <v>2014</v>
      </c>
      <c r="AB44" s="3">
        <v>2015</v>
      </c>
      <c r="AC44" s="3">
        <v>2016</v>
      </c>
      <c r="AD44" s="3">
        <v>2017</v>
      </c>
    </row>
    <row r="45" spans="1:30" x14ac:dyDescent="0.2">
      <c r="A45" s="5" t="s">
        <v>1</v>
      </c>
      <c r="B45" s="6"/>
      <c r="C45" s="7">
        <v>0.64527573454661957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27.056384679999997</v>
      </c>
      <c r="Q45" s="7">
        <v>26.503901600000003</v>
      </c>
      <c r="R45" s="7">
        <v>26.731319952000003</v>
      </c>
      <c r="S45" s="7">
        <v>26.731319952000003</v>
      </c>
      <c r="T45" s="7">
        <v>26.731319952000003</v>
      </c>
      <c r="U45" s="7">
        <v>26.731319952000003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</row>
    <row r="46" spans="1:30" x14ac:dyDescent="0.2">
      <c r="A46" s="9" t="s">
        <v>2</v>
      </c>
      <c r="B46" s="10"/>
      <c r="C46" s="11">
        <v>0.64527573454661957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24.680481479999997</v>
      </c>
      <c r="Q46" s="11">
        <v>24.601300000000002</v>
      </c>
      <c r="R46" s="11">
        <v>24.491591500000002</v>
      </c>
      <c r="S46" s="11">
        <v>24.491591500000002</v>
      </c>
      <c r="T46" s="11">
        <v>24.491591500000002</v>
      </c>
      <c r="U46" s="11">
        <v>24.491591500000002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</row>
    <row r="47" spans="1:30" x14ac:dyDescent="0.2">
      <c r="A47" s="12" t="s">
        <v>3</v>
      </c>
      <c r="B47" s="13"/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1.4293</v>
      </c>
      <c r="Q47" s="14">
        <v>1.4293</v>
      </c>
      <c r="R47" s="14">
        <v>1.5439750999999999</v>
      </c>
      <c r="S47" s="14">
        <v>1.5439750999999999</v>
      </c>
      <c r="T47" s="14">
        <v>1.5439750999999999</v>
      </c>
      <c r="U47" s="14">
        <v>1.5439750999999999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</row>
    <row r="48" spans="1:30" x14ac:dyDescent="0.2">
      <c r="A48" s="12" t="s">
        <v>4</v>
      </c>
      <c r="B48" s="13"/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</row>
    <row r="49" spans="1:30" ht="13.5" thickBot="1" x14ac:dyDescent="0.25">
      <c r="A49" s="15" t="s">
        <v>5</v>
      </c>
      <c r="B49" s="16"/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0.94660319999999998</v>
      </c>
      <c r="Q49" s="17">
        <v>0.47330159999999999</v>
      </c>
      <c r="R49" s="17">
        <v>0.69575335199999999</v>
      </c>
      <c r="S49" s="17">
        <v>0.69575335199999999</v>
      </c>
      <c r="T49" s="17">
        <v>0.69575335199999999</v>
      </c>
      <c r="U49" s="17">
        <v>0.69575335199999999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</row>
    <row r="50" spans="1:30" x14ac:dyDescent="0.2">
      <c r="A50" s="18" t="s">
        <v>6</v>
      </c>
      <c r="B50" s="19"/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</row>
    <row r="51" spans="1:30" s="21" customFormat="1" x14ac:dyDescent="0.2">
      <c r="A51" s="9" t="s">
        <v>7</v>
      </c>
      <c r="B51" s="10"/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</row>
    <row r="52" spans="1:30" s="21" customFormat="1" x14ac:dyDescent="0.2">
      <c r="A52" s="9" t="s">
        <v>8</v>
      </c>
      <c r="B52" s="10"/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</row>
    <row r="53" spans="1:30" ht="13.5" thickBot="1" x14ac:dyDescent="0.25">
      <c r="A53" s="15" t="s">
        <v>9</v>
      </c>
      <c r="B53" s="16"/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</row>
    <row r="54" spans="1:30" x14ac:dyDescent="0.2">
      <c r="A54" s="5" t="s">
        <v>10</v>
      </c>
      <c r="B54" s="6"/>
      <c r="C54" s="7">
        <v>317.47938063007308</v>
      </c>
      <c r="D54" s="7">
        <v>326.80182148382795</v>
      </c>
      <c r="E54" s="7">
        <v>328.11000078462905</v>
      </c>
      <c r="F54" s="7">
        <v>324.58193925851833</v>
      </c>
      <c r="G54" s="7">
        <v>368.48748466608566</v>
      </c>
      <c r="H54" s="7">
        <v>316.80796370226744</v>
      </c>
      <c r="I54" s="7">
        <v>329.27288397170241</v>
      </c>
      <c r="J54" s="7">
        <v>343.82188739634302</v>
      </c>
      <c r="K54" s="7">
        <v>332.90112632271041</v>
      </c>
      <c r="L54" s="7">
        <v>354.46071502829341</v>
      </c>
      <c r="M54" s="7">
        <v>338.78810580210347</v>
      </c>
      <c r="N54" s="7">
        <v>340.30578574122643</v>
      </c>
      <c r="O54" s="7">
        <v>341.82873845875821</v>
      </c>
      <c r="P54" s="7">
        <v>328.81789503475892</v>
      </c>
      <c r="Q54" s="7">
        <v>298.85908652639597</v>
      </c>
      <c r="R54" s="7">
        <v>333.10290123373625</v>
      </c>
      <c r="S54" s="7">
        <v>299.89686487766016</v>
      </c>
      <c r="T54" s="7">
        <v>294.13207736530853</v>
      </c>
      <c r="U54" s="7">
        <v>325.34055553097409</v>
      </c>
      <c r="V54" s="7">
        <v>265.34624470945755</v>
      </c>
      <c r="W54" s="7">
        <v>254.41489317029587</v>
      </c>
      <c r="X54" s="7">
        <v>249.67063909716026</v>
      </c>
      <c r="Y54" s="7">
        <v>232.05504780004003</v>
      </c>
      <c r="Z54" s="7">
        <v>195.07018915889208</v>
      </c>
      <c r="AA54" s="7">
        <v>160.247824445379</v>
      </c>
      <c r="AB54" s="7">
        <v>154.9075287290718</v>
      </c>
      <c r="AC54" s="7">
        <v>157.44526885691408</v>
      </c>
      <c r="AD54" s="7">
        <v>169.94855699112577</v>
      </c>
    </row>
    <row r="55" spans="1:30" s="21" customFormat="1" x14ac:dyDescent="0.2">
      <c r="A55" s="9" t="s">
        <v>11</v>
      </c>
      <c r="B55" s="10"/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</row>
    <row r="56" spans="1:30" s="21" customFormat="1" x14ac:dyDescent="0.2">
      <c r="A56" s="22" t="s">
        <v>12</v>
      </c>
      <c r="B56" s="23"/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</row>
    <row r="57" spans="1:30" x14ac:dyDescent="0.2">
      <c r="A57" s="12" t="s">
        <v>13</v>
      </c>
      <c r="B57" s="13"/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</row>
    <row r="58" spans="1:30" s="21" customFormat="1" x14ac:dyDescent="0.2">
      <c r="A58" s="9" t="s">
        <v>14</v>
      </c>
      <c r="B58" s="10"/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</row>
    <row r="59" spans="1:30" s="21" customFormat="1" x14ac:dyDescent="0.2">
      <c r="A59" s="12" t="s">
        <v>15</v>
      </c>
      <c r="B59" s="13"/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</row>
    <row r="60" spans="1:30" x14ac:dyDescent="0.2">
      <c r="A60" s="12" t="s">
        <v>16</v>
      </c>
      <c r="B60" s="13"/>
      <c r="C60" s="14">
        <v>14.412925759738938</v>
      </c>
      <c r="D60" s="14">
        <v>12.851525469100551</v>
      </c>
      <c r="E60" s="14">
        <v>11.290125178462166</v>
      </c>
      <c r="F60" s="14">
        <v>9.7287248878237822</v>
      </c>
      <c r="G60" s="14">
        <v>8.1673245971853952</v>
      </c>
      <c r="H60" s="14">
        <v>6.6059243065470126</v>
      </c>
      <c r="I60" s="14">
        <v>5.0445240159086273</v>
      </c>
      <c r="J60" s="14">
        <v>3.4831237252702421</v>
      </c>
      <c r="K60" s="14">
        <v>1.9217234346318579</v>
      </c>
      <c r="L60" s="14">
        <v>1.7844574750152966</v>
      </c>
      <c r="M60" s="14">
        <v>1.6471915153987358</v>
      </c>
      <c r="N60" s="14">
        <v>1.5099255557821727</v>
      </c>
      <c r="O60" s="14">
        <v>1.3726595961656129</v>
      </c>
      <c r="P60" s="14">
        <v>1.2353936365490517</v>
      </c>
      <c r="Q60" s="14">
        <v>1.0981276769324904</v>
      </c>
      <c r="R60" s="14">
        <v>0.96086171731592895</v>
      </c>
      <c r="S60" s="14">
        <v>0.96086171731592895</v>
      </c>
      <c r="T60" s="14">
        <v>0.96086171731592895</v>
      </c>
      <c r="U60" s="14">
        <v>0.96086171731592895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</row>
    <row r="61" spans="1:30" x14ac:dyDescent="0.2">
      <c r="A61" s="12" t="s">
        <v>17</v>
      </c>
      <c r="B61" s="13"/>
      <c r="C61" s="14">
        <v>7.4374790715971688</v>
      </c>
      <c r="D61" s="14">
        <v>7.5302378389726821</v>
      </c>
      <c r="E61" s="14">
        <v>6.9310475811428445</v>
      </c>
      <c r="F61" s="14">
        <v>6.8468817769191634</v>
      </c>
      <c r="G61" s="14">
        <v>6.8628165244113433</v>
      </c>
      <c r="H61" s="14">
        <v>6.4015250451567596</v>
      </c>
      <c r="I61" s="14">
        <v>5.9059325512356553</v>
      </c>
      <c r="J61" s="14">
        <v>5.6231405696994017</v>
      </c>
      <c r="K61" s="14">
        <v>5.7687521052165316</v>
      </c>
      <c r="L61" s="14">
        <v>5.7110126850636629</v>
      </c>
      <c r="M61" s="14">
        <v>5.8625765651027653</v>
      </c>
      <c r="N61" s="14">
        <v>5.8202390461867148</v>
      </c>
      <c r="O61" s="14">
        <v>5.3186942077436417</v>
      </c>
      <c r="P61" s="14">
        <v>5.034327300088246</v>
      </c>
      <c r="Q61" s="14">
        <v>4.9060635645286066</v>
      </c>
      <c r="R61" s="14">
        <v>6.703169349148685</v>
      </c>
      <c r="S61" s="14">
        <v>6.7266448261179361</v>
      </c>
      <c r="T61" s="14">
        <v>6.7403671909467606</v>
      </c>
      <c r="U61" s="14">
        <v>6.7992214544590892</v>
      </c>
      <c r="V61" s="14">
        <v>3.3977216306874127</v>
      </c>
      <c r="W61" s="14">
        <v>5.7794579864920408</v>
      </c>
      <c r="X61" s="14">
        <v>5.5102341004055582</v>
      </c>
      <c r="Y61" s="14">
        <v>5.3143058592728876</v>
      </c>
      <c r="Z61" s="14">
        <v>6.4368343701893513</v>
      </c>
      <c r="AA61" s="14">
        <v>5.7821517501553519</v>
      </c>
      <c r="AB61" s="14">
        <v>5.8697135362579251</v>
      </c>
      <c r="AC61" s="14">
        <v>6.287689890762354</v>
      </c>
      <c r="AD61" s="14">
        <v>6.4705719009391292</v>
      </c>
    </row>
    <row r="62" spans="1:30" x14ac:dyDescent="0.2">
      <c r="A62" s="12" t="s">
        <v>18</v>
      </c>
      <c r="B62" s="13"/>
      <c r="C62" s="14">
        <v>295.62897579873697</v>
      </c>
      <c r="D62" s="14">
        <v>306.42005817575472</v>
      </c>
      <c r="E62" s="14">
        <v>309.88882802502405</v>
      </c>
      <c r="F62" s="14">
        <v>308.00633259377537</v>
      </c>
      <c r="G62" s="14">
        <v>353.45734354448894</v>
      </c>
      <c r="H62" s="14">
        <v>303.80051435056367</v>
      </c>
      <c r="I62" s="14">
        <v>318.32242740455814</v>
      </c>
      <c r="J62" s="14">
        <v>334.71562310137335</v>
      </c>
      <c r="K62" s="14">
        <v>325.21065078286205</v>
      </c>
      <c r="L62" s="14">
        <v>346.96524486821443</v>
      </c>
      <c r="M62" s="14">
        <v>331.27833772160199</v>
      </c>
      <c r="N62" s="14">
        <v>332.97562113925756</v>
      </c>
      <c r="O62" s="14">
        <v>335.13738465484897</v>
      </c>
      <c r="P62" s="14">
        <v>322.54817409812165</v>
      </c>
      <c r="Q62" s="14">
        <v>292.85489528493486</v>
      </c>
      <c r="R62" s="14">
        <v>325.43887016727166</v>
      </c>
      <c r="S62" s="14">
        <v>292.20935833422629</v>
      </c>
      <c r="T62" s="14">
        <v>286.43084845704584</v>
      </c>
      <c r="U62" s="14">
        <v>317.58047235919906</v>
      </c>
      <c r="V62" s="14">
        <v>261.94852307877017</v>
      </c>
      <c r="W62" s="14">
        <v>248.63519161004618</v>
      </c>
      <c r="X62" s="14">
        <v>244.16018243241101</v>
      </c>
      <c r="Y62" s="14">
        <v>226.74037719388326</v>
      </c>
      <c r="Z62" s="14">
        <v>188.6330830931671</v>
      </c>
      <c r="AA62" s="14">
        <v>154.46526440773386</v>
      </c>
      <c r="AB62" s="14">
        <v>149.03742809562573</v>
      </c>
      <c r="AC62" s="14">
        <v>151.15719650080595</v>
      </c>
      <c r="AD62" s="14">
        <v>163.47746212571388</v>
      </c>
    </row>
    <row r="63" spans="1:30" x14ac:dyDescent="0.2">
      <c r="A63" s="22" t="s">
        <v>19</v>
      </c>
      <c r="B63" s="23"/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2.4357375765003548E-4</v>
      </c>
      <c r="X63" s="24">
        <v>2.225643436916117E-4</v>
      </c>
      <c r="Y63" s="24">
        <v>3.6474688389685051E-4</v>
      </c>
      <c r="Z63" s="24">
        <v>2.716955356031936E-4</v>
      </c>
      <c r="AA63" s="24">
        <v>4.0828748979995181E-4</v>
      </c>
      <c r="AB63" s="24">
        <v>3.870971881504454E-4</v>
      </c>
      <c r="AC63" s="24">
        <v>3.8246534577335474E-4</v>
      </c>
      <c r="AD63" s="24">
        <v>5.22964472770238E-4</v>
      </c>
    </row>
    <row r="64" spans="1:30" x14ac:dyDescent="0.2">
      <c r="A64" s="12" t="s">
        <v>20</v>
      </c>
      <c r="B64" s="13"/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</row>
    <row r="65" spans="1:30" x14ac:dyDescent="0.2">
      <c r="A65" s="9" t="s">
        <v>21</v>
      </c>
      <c r="B65" s="10"/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</row>
    <row r="66" spans="1:30" x14ac:dyDescent="0.2">
      <c r="A66" s="27" t="s">
        <v>22</v>
      </c>
      <c r="B66" s="28"/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</row>
    <row r="67" spans="1:30" ht="13.5" thickBot="1" x14ac:dyDescent="0.25">
      <c r="A67" s="15" t="s">
        <v>23</v>
      </c>
      <c r="B67" s="16"/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17">
        <v>0</v>
      </c>
      <c r="X67" s="17">
        <v>0</v>
      </c>
      <c r="Y67" s="17">
        <v>0</v>
      </c>
      <c r="Z67" s="17">
        <v>0</v>
      </c>
      <c r="AA67" s="17">
        <v>0</v>
      </c>
      <c r="AB67" s="17">
        <v>0</v>
      </c>
      <c r="AC67" s="17">
        <v>0</v>
      </c>
      <c r="AD67" s="17">
        <v>0</v>
      </c>
    </row>
    <row r="68" spans="1:30" ht="13.5" thickBot="1" x14ac:dyDescent="0.25">
      <c r="A68" s="30" t="s">
        <v>24</v>
      </c>
      <c r="B68" s="31"/>
      <c r="C68" s="32">
        <v>41.183187884480375</v>
      </c>
      <c r="D68" s="32">
        <v>49.73509442203234</v>
      </c>
      <c r="E68" s="32">
        <v>58.164291483879921</v>
      </c>
      <c r="F68" s="32">
        <v>69.075995631131647</v>
      </c>
      <c r="G68" s="32">
        <v>76.381929030762123</v>
      </c>
      <c r="H68" s="32">
        <v>77.590145406928428</v>
      </c>
      <c r="I68" s="32">
        <v>85.773923517367223</v>
      </c>
      <c r="J68" s="32">
        <v>90.644545783787549</v>
      </c>
      <c r="K68" s="32">
        <v>99.205891511778304</v>
      </c>
      <c r="L68" s="32">
        <v>107.72948047801388</v>
      </c>
      <c r="M68" s="32">
        <v>128.52401701468824</v>
      </c>
      <c r="N68" s="32">
        <v>137.42517359847577</v>
      </c>
      <c r="O68" s="32">
        <v>127.73112501782913</v>
      </c>
      <c r="P68" s="32">
        <v>132.97931490180139</v>
      </c>
      <c r="Q68" s="32">
        <v>120.48974356043874</v>
      </c>
      <c r="R68" s="32">
        <v>130.82424566980072</v>
      </c>
      <c r="S68" s="32">
        <v>135.06057556432523</v>
      </c>
      <c r="T68" s="32">
        <v>153.25120258364882</v>
      </c>
      <c r="U68" s="32">
        <v>168.15998175781084</v>
      </c>
      <c r="V68" s="32">
        <v>180.83880849387961</v>
      </c>
      <c r="W68" s="32">
        <v>192.9663083748338</v>
      </c>
      <c r="X68" s="32">
        <v>160.57103155670103</v>
      </c>
      <c r="Y68" s="32">
        <v>175.78663449338276</v>
      </c>
      <c r="Z68" s="32">
        <v>178.31064612701027</v>
      </c>
      <c r="AA68" s="32">
        <v>175.88409516175327</v>
      </c>
      <c r="AB68" s="32">
        <v>189.50972629080366</v>
      </c>
      <c r="AC68" s="32">
        <v>199.38408009065873</v>
      </c>
      <c r="AD68" s="32">
        <v>212.20889083294469</v>
      </c>
    </row>
    <row r="69" spans="1:30" x14ac:dyDescent="0.2">
      <c r="A69" s="5" t="s">
        <v>25</v>
      </c>
      <c r="B69" s="6"/>
      <c r="C69" s="7">
        <v>4.7759999999999997E-2</v>
      </c>
      <c r="D69" s="7">
        <v>4.7759999999999997E-2</v>
      </c>
      <c r="E69" s="7">
        <v>4.7759999999999997E-2</v>
      </c>
      <c r="F69" s="7">
        <v>4.7759999999999997E-2</v>
      </c>
      <c r="G69" s="7">
        <v>4.7759999999999997E-2</v>
      </c>
      <c r="H69" s="7">
        <v>4.7759999999999997E-2</v>
      </c>
      <c r="I69" s="7">
        <v>4.7759999999999997E-2</v>
      </c>
      <c r="J69" s="7">
        <v>4.7759999999999997E-2</v>
      </c>
      <c r="K69" s="7">
        <v>4.7759999999999997E-2</v>
      </c>
      <c r="L69" s="7">
        <v>4.7759999999999997E-2</v>
      </c>
      <c r="M69" s="7">
        <v>4.7759999999999997E-2</v>
      </c>
      <c r="N69" s="7">
        <v>4.7759999999999997E-2</v>
      </c>
      <c r="O69" s="7">
        <v>5.6719414458430026E-2</v>
      </c>
      <c r="P69" s="7">
        <v>0.16962826288054605</v>
      </c>
      <c r="Q69" s="7">
        <v>0.28910852576109208</v>
      </c>
      <c r="R69" s="7">
        <v>1.0587553249638226</v>
      </c>
      <c r="S69" s="7">
        <v>3.2576603208081907</v>
      </c>
      <c r="T69" s="7">
        <v>8.8891412177929858</v>
      </c>
      <c r="U69" s="7">
        <v>15.94635751893664</v>
      </c>
      <c r="V69" s="7">
        <v>19.669423210263695</v>
      </c>
      <c r="W69" s="7">
        <v>17.541767528570912</v>
      </c>
      <c r="X69" s="7">
        <v>22.161695266983656</v>
      </c>
      <c r="Y69" s="7">
        <v>26.12095074073304</v>
      </c>
      <c r="Z69" s="7">
        <v>32.743213170117109</v>
      </c>
      <c r="AA69" s="7">
        <v>36.48103057571408</v>
      </c>
      <c r="AB69" s="7">
        <v>27.021950221855981</v>
      </c>
      <c r="AC69" s="7">
        <v>37.191959720543309</v>
      </c>
      <c r="AD69" s="7">
        <v>38.557710610925646</v>
      </c>
    </row>
    <row r="70" spans="1:30" x14ac:dyDescent="0.2">
      <c r="A70" s="27" t="s">
        <v>26</v>
      </c>
      <c r="B70" s="28"/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  <c r="W70" s="29">
        <v>0</v>
      </c>
      <c r="X70" s="29">
        <v>0</v>
      </c>
      <c r="Y70" s="29">
        <v>0</v>
      </c>
      <c r="Z70" s="29">
        <v>0</v>
      </c>
      <c r="AA70" s="29">
        <v>0</v>
      </c>
      <c r="AB70" s="29">
        <v>0</v>
      </c>
      <c r="AC70" s="29">
        <v>0</v>
      </c>
      <c r="AD70" s="29">
        <v>0</v>
      </c>
    </row>
    <row r="71" spans="1:30" s="52" customFormat="1" x14ac:dyDescent="0.2">
      <c r="A71" s="12" t="s">
        <v>27</v>
      </c>
      <c r="B71" s="33"/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</row>
    <row r="72" spans="1:30" x14ac:dyDescent="0.2">
      <c r="A72" s="12" t="s">
        <v>28</v>
      </c>
      <c r="B72" s="13"/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0.17224548480000001</v>
      </c>
      <c r="S72" s="14">
        <v>1.3824256175999998</v>
      </c>
      <c r="T72" s="14">
        <v>5.8143176173793343</v>
      </c>
      <c r="U72" s="14">
        <v>11.261303190749489</v>
      </c>
      <c r="V72" s="14">
        <v>14.50023370285453</v>
      </c>
      <c r="W72" s="14">
        <v>12.005245025649025</v>
      </c>
      <c r="X72" s="14">
        <v>15.757953849298802</v>
      </c>
      <c r="Y72" s="14">
        <v>19.113380064000001</v>
      </c>
      <c r="Z72" s="14">
        <v>25.085395617191999</v>
      </c>
      <c r="AA72" s="14">
        <v>27.824880195051186</v>
      </c>
      <c r="AB72" s="14">
        <v>16.691038579872</v>
      </c>
      <c r="AC72" s="14">
        <v>24.728753371679996</v>
      </c>
      <c r="AD72" s="14">
        <v>21.052871702063996</v>
      </c>
    </row>
    <row r="73" spans="1:30" x14ac:dyDescent="0.2">
      <c r="A73" s="12" t="s">
        <v>29</v>
      </c>
      <c r="B73" s="13"/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</row>
    <row r="74" spans="1:30" x14ac:dyDescent="0.2">
      <c r="A74" s="35" t="s">
        <v>30</v>
      </c>
      <c r="B74" s="36"/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37">
        <v>0</v>
      </c>
      <c r="W74" s="37">
        <v>0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7">
        <v>0</v>
      </c>
      <c r="AD74" s="37">
        <v>0</v>
      </c>
    </row>
    <row r="75" spans="1:30" x14ac:dyDescent="0.2">
      <c r="A75" s="38" t="s">
        <v>31</v>
      </c>
      <c r="B75" s="39"/>
      <c r="C75" s="40">
        <v>0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T75" s="40">
        <v>0</v>
      </c>
      <c r="U75" s="40">
        <v>0</v>
      </c>
      <c r="V75" s="40">
        <v>0</v>
      </c>
      <c r="W75" s="40">
        <v>0</v>
      </c>
      <c r="X75" s="40">
        <v>0</v>
      </c>
      <c r="Y75" s="40">
        <v>0</v>
      </c>
      <c r="Z75" s="40">
        <v>0</v>
      </c>
      <c r="AA75" s="40">
        <v>0</v>
      </c>
      <c r="AB75" s="40">
        <v>0</v>
      </c>
      <c r="AC75" s="40">
        <v>0</v>
      </c>
      <c r="AD75" s="40">
        <v>0</v>
      </c>
    </row>
    <row r="76" spans="1:30" x14ac:dyDescent="0.2">
      <c r="A76" s="38" t="s">
        <v>32</v>
      </c>
      <c r="B76" s="39"/>
      <c r="C76" s="40">
        <v>0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v>0</v>
      </c>
      <c r="Q76" s="40">
        <v>0</v>
      </c>
      <c r="R76" s="40">
        <v>0</v>
      </c>
      <c r="S76" s="40">
        <v>3.2882759999999997E-2</v>
      </c>
      <c r="T76" s="40">
        <v>3.7669028399999992E-2</v>
      </c>
      <c r="U76" s="40">
        <v>9.4656338726399988E-2</v>
      </c>
      <c r="V76" s="40">
        <v>0.10087046642623103</v>
      </c>
      <c r="W76" s="40">
        <v>0.15331938121437691</v>
      </c>
      <c r="X76" s="40">
        <v>0.16448964168485372</v>
      </c>
      <c r="Y76" s="40">
        <v>0.16614308073470971</v>
      </c>
      <c r="Z76" s="40">
        <v>0.16614308073470971</v>
      </c>
      <c r="AA76" s="40">
        <v>0.16614308073470971</v>
      </c>
      <c r="AB76" s="40">
        <v>0.16614308073470971</v>
      </c>
      <c r="AC76" s="40">
        <v>0.16614308073470971</v>
      </c>
      <c r="AD76" s="40">
        <v>0.16614308073470971</v>
      </c>
    </row>
    <row r="77" spans="1:30" ht="13.5" thickBot="1" x14ac:dyDescent="0.25">
      <c r="A77" s="41" t="s">
        <v>33</v>
      </c>
      <c r="B77" s="42"/>
      <c r="C77" s="43">
        <v>4.7759999999999997E-2</v>
      </c>
      <c r="D77" s="43">
        <v>4.7759999999999997E-2</v>
      </c>
      <c r="E77" s="43">
        <v>4.7759999999999997E-2</v>
      </c>
      <c r="F77" s="43">
        <v>4.7759999999999997E-2</v>
      </c>
      <c r="G77" s="43">
        <v>4.7759999999999997E-2</v>
      </c>
      <c r="H77" s="43">
        <v>4.7759999999999997E-2</v>
      </c>
      <c r="I77" s="43">
        <v>4.7759999999999997E-2</v>
      </c>
      <c r="J77" s="43">
        <v>4.7759999999999997E-2</v>
      </c>
      <c r="K77" s="43">
        <v>4.7759999999999997E-2</v>
      </c>
      <c r="L77" s="43">
        <v>4.7759999999999997E-2</v>
      </c>
      <c r="M77" s="43">
        <v>4.7759999999999997E-2</v>
      </c>
      <c r="N77" s="43">
        <v>4.7759999999999997E-2</v>
      </c>
      <c r="O77" s="43">
        <v>5.6719414458430026E-2</v>
      </c>
      <c r="P77" s="43">
        <v>0.16962826288054605</v>
      </c>
      <c r="Q77" s="43">
        <v>0.28910852576109208</v>
      </c>
      <c r="R77" s="43">
        <v>0.8865098401638225</v>
      </c>
      <c r="S77" s="43">
        <v>1.842351943208191</v>
      </c>
      <c r="T77" s="43">
        <v>3.0371545720136517</v>
      </c>
      <c r="U77" s="43">
        <v>4.5903979894607501</v>
      </c>
      <c r="V77" s="43">
        <v>5.0683190409829342</v>
      </c>
      <c r="W77" s="43">
        <v>5.3832031217075098</v>
      </c>
      <c r="X77" s="43">
        <v>6.2392517760000006</v>
      </c>
      <c r="Y77" s="43">
        <v>6.8414275959983302</v>
      </c>
      <c r="Z77" s="43">
        <v>7.4916744721903976</v>
      </c>
      <c r="AA77" s="43">
        <v>8.4900072999281857</v>
      </c>
      <c r="AB77" s="43">
        <v>10.164768561249272</v>
      </c>
      <c r="AC77" s="43">
        <v>12.297063268128605</v>
      </c>
      <c r="AD77" s="43">
        <v>17.338695828126941</v>
      </c>
    </row>
    <row r="78" spans="1:30" ht="13.5" thickBot="1" x14ac:dyDescent="0.25">
      <c r="A78" s="44" t="s">
        <v>34</v>
      </c>
      <c r="B78" s="45"/>
      <c r="C78" s="46">
        <v>0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0</v>
      </c>
      <c r="U78" s="46">
        <v>0</v>
      </c>
      <c r="V78" s="46">
        <v>0</v>
      </c>
      <c r="W78" s="46">
        <v>0</v>
      </c>
      <c r="X78" s="46">
        <v>0</v>
      </c>
      <c r="Y78" s="46">
        <v>0</v>
      </c>
      <c r="Z78" s="46">
        <v>0</v>
      </c>
      <c r="AA78" s="46">
        <v>0</v>
      </c>
      <c r="AB78" s="46">
        <v>0</v>
      </c>
      <c r="AC78" s="46">
        <v>0</v>
      </c>
      <c r="AD78" s="46">
        <v>0</v>
      </c>
    </row>
    <row r="79" spans="1:30" ht="13.5" thickBot="1" x14ac:dyDescent="0.25">
      <c r="A79" s="44" t="s">
        <v>35</v>
      </c>
      <c r="B79" s="45"/>
      <c r="C79" s="46">
        <v>172.32301443968208</v>
      </c>
      <c r="D79" s="46">
        <v>186.75005750905078</v>
      </c>
      <c r="E79" s="46">
        <v>199.75905788356704</v>
      </c>
      <c r="F79" s="46">
        <v>204.56807224002327</v>
      </c>
      <c r="G79" s="46">
        <v>212.45978810702843</v>
      </c>
      <c r="H79" s="46">
        <v>222.32443294078479</v>
      </c>
      <c r="I79" s="46">
        <v>241.06725812492195</v>
      </c>
      <c r="J79" s="46">
        <v>259.44015912779327</v>
      </c>
      <c r="K79" s="46">
        <v>277.13486579834375</v>
      </c>
      <c r="L79" s="46">
        <v>309.13330747784107</v>
      </c>
      <c r="M79" s="46">
        <v>344.64602887936417</v>
      </c>
      <c r="N79" s="46">
        <v>364.06704839582204</v>
      </c>
      <c r="O79" s="46">
        <v>416.04139586367609</v>
      </c>
      <c r="P79" s="46">
        <v>503.28184861220922</v>
      </c>
      <c r="Q79" s="46">
        <v>503.54266982161374</v>
      </c>
      <c r="R79" s="46">
        <v>521.91087010548301</v>
      </c>
      <c r="S79" s="46">
        <v>501.43393125116029</v>
      </c>
      <c r="T79" s="46">
        <v>537.02096017220833</v>
      </c>
      <c r="U79" s="46">
        <v>589.18720800347069</v>
      </c>
      <c r="V79" s="46">
        <v>489.79722092048485</v>
      </c>
      <c r="W79" s="46">
        <v>441.80353190106155</v>
      </c>
      <c r="X79" s="46">
        <v>400.8309706011064</v>
      </c>
      <c r="Y79" s="46">
        <v>387.10751346182627</v>
      </c>
      <c r="Z79" s="46">
        <v>392.49538316113603</v>
      </c>
      <c r="AA79" s="46">
        <v>396.98358586251868</v>
      </c>
      <c r="AB79" s="46">
        <v>415.90952082676654</v>
      </c>
      <c r="AC79" s="46">
        <v>428.56422672182174</v>
      </c>
      <c r="AD79" s="46">
        <v>433.24490442523455</v>
      </c>
    </row>
    <row r="80" spans="1:30" ht="13.5" thickBot="1" x14ac:dyDescent="0.25">
      <c r="A80" s="44" t="s">
        <v>36</v>
      </c>
      <c r="B80" s="45"/>
      <c r="C80" s="47">
        <v>0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  <c r="P80" s="47">
        <v>0</v>
      </c>
      <c r="Q80" s="47">
        <v>0</v>
      </c>
      <c r="R80" s="47">
        <v>0</v>
      </c>
      <c r="S80" s="47">
        <v>0</v>
      </c>
      <c r="T80" s="47">
        <v>0</v>
      </c>
      <c r="U80" s="47">
        <v>0</v>
      </c>
      <c r="V80" s="47">
        <v>0</v>
      </c>
      <c r="W80" s="47">
        <v>0</v>
      </c>
      <c r="X80" s="47">
        <v>0</v>
      </c>
      <c r="Y80" s="47">
        <v>0</v>
      </c>
      <c r="Z80" s="47">
        <v>0</v>
      </c>
      <c r="AA80" s="47">
        <v>0</v>
      </c>
      <c r="AB80" s="47">
        <v>0</v>
      </c>
      <c r="AC80" s="47">
        <v>0</v>
      </c>
      <c r="AD80" s="47">
        <v>0</v>
      </c>
    </row>
    <row r="81" spans="1:30" x14ac:dyDescent="0.2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ht="13.5" thickBot="1" x14ac:dyDescent="0.25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ht="13.5" thickBot="1" x14ac:dyDescent="0.25">
      <c r="A83" s="44" t="s">
        <v>39</v>
      </c>
      <c r="B83" s="45"/>
      <c r="C83" s="47">
        <f t="shared" ref="C83:AA83" si="3">C45+C50+C54+C68+C69+C78+C79+C80</f>
        <v>531.67861868878208</v>
      </c>
      <c r="D83" s="47">
        <f t="shared" si="3"/>
        <v>563.33473341491106</v>
      </c>
      <c r="E83" s="47">
        <f t="shared" si="3"/>
        <v>586.08111015207601</v>
      </c>
      <c r="F83" s="47">
        <f t="shared" si="3"/>
        <v>598.27376712967327</v>
      </c>
      <c r="G83" s="47">
        <f t="shared" si="3"/>
        <v>657.37696180387616</v>
      </c>
      <c r="H83" s="47">
        <f t="shared" si="3"/>
        <v>616.77030204998061</v>
      </c>
      <c r="I83" s="47">
        <f t="shared" si="3"/>
        <v>656.1618256139916</v>
      </c>
      <c r="J83" s="47">
        <f t="shared" si="3"/>
        <v>693.95435230792384</v>
      </c>
      <c r="K83" s="47">
        <f t="shared" si="3"/>
        <v>709.28964363283239</v>
      </c>
      <c r="L83" s="47">
        <f t="shared" si="3"/>
        <v>771.37126298414842</v>
      </c>
      <c r="M83" s="47">
        <f t="shared" si="3"/>
        <v>812.00591169615586</v>
      </c>
      <c r="N83" s="47">
        <f t="shared" si="3"/>
        <v>841.84576773552419</v>
      </c>
      <c r="O83" s="47">
        <f t="shared" si="3"/>
        <v>885.65797875472185</v>
      </c>
      <c r="P83" s="47">
        <f t="shared" si="3"/>
        <v>992.3050714916501</v>
      </c>
      <c r="Q83" s="47">
        <f t="shared" si="3"/>
        <v>949.68451003420955</v>
      </c>
      <c r="R83" s="47">
        <f t="shared" si="3"/>
        <v>1013.6280922859838</v>
      </c>
      <c r="S83" s="47">
        <f t="shared" si="3"/>
        <v>966.38035196595388</v>
      </c>
      <c r="T83" s="47">
        <f t="shared" si="3"/>
        <v>1020.0247012909587</v>
      </c>
      <c r="U83" s="47">
        <f t="shared" si="3"/>
        <v>1125.3654227631923</v>
      </c>
      <c r="V83" s="47">
        <f t="shared" si="3"/>
        <v>955.65169733408561</v>
      </c>
      <c r="W83" s="47">
        <f t="shared" si="3"/>
        <v>906.72650097476208</v>
      </c>
      <c r="X83" s="47">
        <f t="shared" si="3"/>
        <v>833.23433652195138</v>
      </c>
      <c r="Y83" s="47">
        <f t="shared" si="3"/>
        <v>821.07014649598204</v>
      </c>
      <c r="Z83" s="47">
        <f t="shared" si="3"/>
        <v>798.61943161715544</v>
      </c>
      <c r="AA83" s="47">
        <f t="shared" si="3"/>
        <v>769.59653604536504</v>
      </c>
      <c r="AB83" s="47">
        <f>AB45+AB50+AB54+AB68+AB69+AB78+AB79+AB80</f>
        <v>787.34872606849808</v>
      </c>
      <c r="AC83" s="47">
        <f>AC45+AC50+AC54+AC68+AC69+AC78+AC79+AC80</f>
        <v>822.58553538993783</v>
      </c>
      <c r="AD83" s="47">
        <f>AD45+AD50+AD54+AD68+AD69+AD78+AD79+AD80</f>
        <v>853.96006286023066</v>
      </c>
    </row>
    <row r="85" spans="1:30" x14ac:dyDescent="0.2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</row>
    <row r="86" spans="1:30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1:30" ht="45.75" thickBot="1" x14ac:dyDescent="0.3">
      <c r="A87" s="50" t="s">
        <v>90</v>
      </c>
      <c r="B87" s="2"/>
      <c r="C87" s="3">
        <v>1990</v>
      </c>
      <c r="D87" s="3">
        <v>1991</v>
      </c>
      <c r="E87" s="3">
        <v>1992</v>
      </c>
      <c r="F87" s="3">
        <v>1993</v>
      </c>
      <c r="G87" s="3">
        <v>1994</v>
      </c>
      <c r="H87" s="3">
        <v>1995</v>
      </c>
      <c r="I87" s="3">
        <v>1996</v>
      </c>
      <c r="J87" s="3">
        <v>1997</v>
      </c>
      <c r="K87" s="3">
        <v>1998</v>
      </c>
      <c r="L87" s="3">
        <v>1999</v>
      </c>
      <c r="M87" s="3">
        <v>2000</v>
      </c>
      <c r="N87" s="3">
        <v>2001</v>
      </c>
      <c r="O87" s="3">
        <v>2002</v>
      </c>
      <c r="P87" s="3">
        <v>2003</v>
      </c>
      <c r="Q87" s="3">
        <v>2004</v>
      </c>
      <c r="R87" s="3">
        <v>2005</v>
      </c>
      <c r="S87" s="3">
        <v>2006</v>
      </c>
      <c r="T87" s="3">
        <v>2007</v>
      </c>
      <c r="U87" s="3">
        <v>2008</v>
      </c>
      <c r="V87" s="3">
        <v>2009</v>
      </c>
      <c r="W87" s="3">
        <v>2010</v>
      </c>
      <c r="X87" s="3">
        <v>2011</v>
      </c>
      <c r="Y87" s="3">
        <v>2012</v>
      </c>
      <c r="Z87" s="3">
        <v>2013</v>
      </c>
      <c r="AA87" s="3">
        <v>2014</v>
      </c>
      <c r="AB87" s="3">
        <v>2015</v>
      </c>
      <c r="AC87" s="3">
        <v>2016</v>
      </c>
      <c r="AD87" s="3">
        <v>2017</v>
      </c>
    </row>
    <row r="88" spans="1:30" x14ac:dyDescent="0.2">
      <c r="A88" s="5" t="s">
        <v>1</v>
      </c>
      <c r="B88" s="6"/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7">
        <v>0</v>
      </c>
    </row>
    <row r="89" spans="1:30" x14ac:dyDescent="0.2">
      <c r="A89" s="9" t="s">
        <v>2</v>
      </c>
      <c r="B89" s="10"/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0</v>
      </c>
      <c r="AC89" s="11">
        <v>0</v>
      </c>
      <c r="AD89" s="11">
        <v>0</v>
      </c>
    </row>
    <row r="90" spans="1:30" x14ac:dyDescent="0.2">
      <c r="A90" s="12" t="s">
        <v>3</v>
      </c>
      <c r="B90" s="13"/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</row>
    <row r="91" spans="1:30" x14ac:dyDescent="0.2">
      <c r="A91" s="12" t="s">
        <v>4</v>
      </c>
      <c r="B91" s="13"/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</row>
    <row r="92" spans="1:30" ht="13.5" thickBot="1" x14ac:dyDescent="0.25">
      <c r="A92" s="15" t="s">
        <v>5</v>
      </c>
      <c r="B92" s="16"/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7">
        <v>0</v>
      </c>
      <c r="W92" s="17">
        <v>0</v>
      </c>
      <c r="X92" s="17">
        <v>0</v>
      </c>
      <c r="Y92" s="17">
        <v>0</v>
      </c>
      <c r="Z92" s="17">
        <v>0</v>
      </c>
      <c r="AA92" s="17">
        <v>0</v>
      </c>
      <c r="AB92" s="17">
        <v>0</v>
      </c>
      <c r="AC92" s="17">
        <v>0</v>
      </c>
      <c r="AD92" s="17">
        <v>0</v>
      </c>
    </row>
    <row r="93" spans="1:30" x14ac:dyDescent="0.2">
      <c r="A93" s="18" t="s">
        <v>6</v>
      </c>
      <c r="B93" s="19"/>
      <c r="C93" s="20">
        <v>31.963000000000001</v>
      </c>
      <c r="D93" s="20">
        <v>29.146000000000001</v>
      </c>
      <c r="E93" s="20">
        <v>13.962154</v>
      </c>
      <c r="F93" s="20">
        <v>14.134887000000001</v>
      </c>
      <c r="G93" s="20">
        <v>10.583717</v>
      </c>
      <c r="H93" s="20">
        <v>5.5955160000000008</v>
      </c>
      <c r="I93" s="20">
        <v>14.985516000000001</v>
      </c>
      <c r="J93" s="20">
        <v>10.364071000000001</v>
      </c>
      <c r="K93" s="20">
        <v>6.5432740000000003</v>
      </c>
      <c r="L93" s="20">
        <v>4.43</v>
      </c>
      <c r="M93" s="20">
        <v>3.9870000000000001</v>
      </c>
      <c r="N93" s="20">
        <v>4.43</v>
      </c>
      <c r="O93" s="20">
        <v>3.101</v>
      </c>
      <c r="P93" s="20">
        <v>0.88600000000000001</v>
      </c>
      <c r="Q93" s="20">
        <v>0.443</v>
      </c>
      <c r="R93" s="20">
        <v>0.45673299999999994</v>
      </c>
      <c r="S93" s="20">
        <v>0.38939699999999999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</row>
    <row r="94" spans="1:30" x14ac:dyDescent="0.2">
      <c r="A94" s="9" t="s">
        <v>7</v>
      </c>
      <c r="B94" s="10"/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11">
        <v>0</v>
      </c>
      <c r="AC94" s="11">
        <v>0</v>
      </c>
      <c r="AD94" s="11">
        <v>0</v>
      </c>
    </row>
    <row r="95" spans="1:30" x14ac:dyDescent="0.2">
      <c r="A95" s="9" t="s">
        <v>8</v>
      </c>
      <c r="B95" s="10"/>
      <c r="C95" s="11">
        <v>15.962999999999999</v>
      </c>
      <c r="D95" s="11">
        <v>13.146000000000001</v>
      </c>
      <c r="E95" s="11">
        <v>1.8780000000000001</v>
      </c>
      <c r="F95" s="11">
        <v>4.6950000000000003</v>
      </c>
      <c r="G95" s="11">
        <v>3.4430000000000001</v>
      </c>
      <c r="H95" s="11">
        <v>0</v>
      </c>
      <c r="I95" s="11">
        <v>9.39</v>
      </c>
      <c r="J95" s="11">
        <v>4.6950000000000003</v>
      </c>
      <c r="K95" s="11">
        <v>2.504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v>0</v>
      </c>
      <c r="AD95" s="11">
        <v>0</v>
      </c>
    </row>
    <row r="96" spans="1:30" ht="13.5" thickBot="1" x14ac:dyDescent="0.25">
      <c r="A96" s="15" t="s">
        <v>9</v>
      </c>
      <c r="B96" s="16"/>
      <c r="C96" s="17">
        <v>16</v>
      </c>
      <c r="D96" s="17">
        <v>16</v>
      </c>
      <c r="E96" s="17">
        <v>12.084154</v>
      </c>
      <c r="F96" s="17">
        <v>9.4398870000000006</v>
      </c>
      <c r="G96" s="17">
        <v>7.1407169999999995</v>
      </c>
      <c r="H96" s="17">
        <v>5.5955160000000008</v>
      </c>
      <c r="I96" s="17">
        <v>5.5955160000000008</v>
      </c>
      <c r="J96" s="17">
        <v>5.6690710000000006</v>
      </c>
      <c r="K96" s="17">
        <v>4.0392739999999998</v>
      </c>
      <c r="L96" s="17">
        <v>4.43</v>
      </c>
      <c r="M96" s="17">
        <v>3.9870000000000001</v>
      </c>
      <c r="N96" s="17">
        <v>4.43</v>
      </c>
      <c r="O96" s="17">
        <v>3.101</v>
      </c>
      <c r="P96" s="17">
        <v>0.88600000000000001</v>
      </c>
      <c r="Q96" s="17">
        <v>0.443</v>
      </c>
      <c r="R96" s="17">
        <v>0.45673299999999994</v>
      </c>
      <c r="S96" s="17">
        <v>0.38939699999999999</v>
      </c>
      <c r="T96" s="17">
        <v>0</v>
      </c>
      <c r="U96" s="17">
        <v>0</v>
      </c>
      <c r="V96" s="17">
        <v>0</v>
      </c>
      <c r="W96" s="17">
        <v>0</v>
      </c>
      <c r="X96" s="17">
        <v>0</v>
      </c>
      <c r="Y96" s="17">
        <v>0</v>
      </c>
      <c r="Z96" s="17">
        <v>0</v>
      </c>
      <c r="AA96" s="17">
        <v>0</v>
      </c>
      <c r="AB96" s="17">
        <v>0</v>
      </c>
      <c r="AC96" s="17">
        <v>0</v>
      </c>
      <c r="AD96" s="17">
        <v>0</v>
      </c>
    </row>
    <row r="97" spans="1:30" x14ac:dyDescent="0.2">
      <c r="A97" s="5" t="s">
        <v>10</v>
      </c>
      <c r="B97" s="6"/>
      <c r="C97" s="7">
        <v>287.74447693495551</v>
      </c>
      <c r="D97" s="7">
        <v>278.8766254518012</v>
      </c>
      <c r="E97" s="7">
        <v>266.00960286118305</v>
      </c>
      <c r="F97" s="7">
        <v>250.57041440596348</v>
      </c>
      <c r="G97" s="7">
        <v>259.48144622888003</v>
      </c>
      <c r="H97" s="7">
        <v>219.37045337401784</v>
      </c>
      <c r="I97" s="7">
        <v>212.21715002890713</v>
      </c>
      <c r="J97" s="7">
        <v>206.09822103688705</v>
      </c>
      <c r="K97" s="7">
        <v>186.82216675657403</v>
      </c>
      <c r="L97" s="7">
        <v>196.70822848316567</v>
      </c>
      <c r="M97" s="7">
        <v>187.43196719755593</v>
      </c>
      <c r="N97" s="7">
        <v>187.0196121577311</v>
      </c>
      <c r="O97" s="7">
        <v>186.68818343371956</v>
      </c>
      <c r="P97" s="7">
        <v>178.85355929445012</v>
      </c>
      <c r="Q97" s="7">
        <v>162.28595223231906</v>
      </c>
      <c r="R97" s="7">
        <v>178.37212927832132</v>
      </c>
      <c r="S97" s="7">
        <v>161.30975105419864</v>
      </c>
      <c r="T97" s="7">
        <v>158.34596618773969</v>
      </c>
      <c r="U97" s="7">
        <v>174.36814900237931</v>
      </c>
      <c r="V97" s="7">
        <v>142.63110181798032</v>
      </c>
      <c r="W97" s="7">
        <v>136.45187172877775</v>
      </c>
      <c r="X97" s="7">
        <v>132.82551748716222</v>
      </c>
      <c r="Y97" s="7">
        <v>122.85357703048778</v>
      </c>
      <c r="Z97" s="7">
        <v>103.19944532337404</v>
      </c>
      <c r="AA97" s="7">
        <v>84.809971129939811</v>
      </c>
      <c r="AB97" s="7">
        <v>81.708612936829127</v>
      </c>
      <c r="AC97" s="7">
        <v>81.217131385547958</v>
      </c>
      <c r="AD97" s="7">
        <v>87.449411102008298</v>
      </c>
    </row>
    <row r="98" spans="1:30" x14ac:dyDescent="0.2">
      <c r="A98" s="9" t="s">
        <v>11</v>
      </c>
      <c r="B98" s="10"/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11">
        <v>0</v>
      </c>
      <c r="AC98" s="11">
        <v>0</v>
      </c>
      <c r="AD98" s="11">
        <v>0</v>
      </c>
    </row>
    <row r="99" spans="1:30" x14ac:dyDescent="0.2">
      <c r="A99" s="22" t="s">
        <v>12</v>
      </c>
      <c r="B99" s="23"/>
      <c r="C99" s="24">
        <v>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24">
        <v>0</v>
      </c>
    </row>
    <row r="100" spans="1:30" x14ac:dyDescent="0.2">
      <c r="A100" s="12" t="s">
        <v>13</v>
      </c>
      <c r="B100" s="13"/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</row>
    <row r="101" spans="1:30" x14ac:dyDescent="0.2">
      <c r="A101" s="9" t="s">
        <v>14</v>
      </c>
      <c r="B101" s="10"/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</row>
    <row r="102" spans="1:30" x14ac:dyDescent="0.2">
      <c r="A102" s="12" t="s">
        <v>15</v>
      </c>
      <c r="B102" s="13"/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</row>
    <row r="103" spans="1:30" x14ac:dyDescent="0.2">
      <c r="A103" s="12" t="s">
        <v>16</v>
      </c>
      <c r="B103" s="13"/>
      <c r="C103" s="14">
        <v>133.32207424026109</v>
      </c>
      <c r="D103" s="14">
        <v>118.87884953089946</v>
      </c>
      <c r="E103" s="14">
        <v>104.43562482153784</v>
      </c>
      <c r="F103" s="14">
        <v>89.992400112176227</v>
      </c>
      <c r="G103" s="14">
        <v>75.549175402814598</v>
      </c>
      <c r="H103" s="14">
        <v>61.105950693452996</v>
      </c>
      <c r="I103" s="14">
        <v>46.662725984091374</v>
      </c>
      <c r="J103" s="14">
        <v>32.219501274729758</v>
      </c>
      <c r="K103" s="14">
        <v>17.776276565368143</v>
      </c>
      <c r="L103" s="14">
        <v>16.506542524984702</v>
      </c>
      <c r="M103" s="14">
        <v>15.236808484601269</v>
      </c>
      <c r="N103" s="14">
        <v>13.967074444217813</v>
      </c>
      <c r="O103" s="14">
        <v>12.697340403834389</v>
      </c>
      <c r="P103" s="14">
        <v>11.427606363450952</v>
      </c>
      <c r="Q103" s="14">
        <v>10.157872323067512</v>
      </c>
      <c r="R103" s="14">
        <v>8.8881382826840714</v>
      </c>
      <c r="S103" s="14">
        <v>8.8881382826840714</v>
      </c>
      <c r="T103" s="14">
        <v>8.8881382826840714</v>
      </c>
      <c r="U103" s="14">
        <v>8.8881382826840714</v>
      </c>
      <c r="V103" s="14">
        <v>6.8979702031738599</v>
      </c>
      <c r="W103" s="14">
        <v>6.7401304501343944</v>
      </c>
      <c r="X103" s="14">
        <v>5.5050940201374887</v>
      </c>
      <c r="Y103" s="14">
        <v>4.5492157813514185</v>
      </c>
      <c r="Z103" s="14">
        <v>4.0858491381944111</v>
      </c>
      <c r="AA103" s="14">
        <v>3.4736406656030092</v>
      </c>
      <c r="AB103" s="14">
        <v>3.1305666123201203</v>
      </c>
      <c r="AC103" s="14">
        <v>1.4066067230543422</v>
      </c>
      <c r="AD103" s="14">
        <v>1.247004930562597</v>
      </c>
    </row>
    <row r="104" spans="1:30" x14ac:dyDescent="0.2">
      <c r="A104" s="12" t="s">
        <v>17</v>
      </c>
      <c r="B104" s="13"/>
      <c r="C104" s="14">
        <v>2.5538918961447687</v>
      </c>
      <c r="D104" s="14">
        <v>2.5857435305515635</v>
      </c>
      <c r="E104" s="14">
        <v>2.3799927473911211</v>
      </c>
      <c r="F104" s="14">
        <v>2.3510917766092021</v>
      </c>
      <c r="G104" s="14">
        <v>2.3565634723404614</v>
      </c>
      <c r="H104" s="14">
        <v>2.1981645633434743</v>
      </c>
      <c r="I104" s="14">
        <v>2.0279873242775124</v>
      </c>
      <c r="J104" s="14">
        <v>1.9308818207879992</v>
      </c>
      <c r="K104" s="14">
        <v>1.9808821121451266</v>
      </c>
      <c r="L104" s="14">
        <v>1.9610554698383744</v>
      </c>
      <c r="M104" s="14">
        <v>2.0130996855267691</v>
      </c>
      <c r="N104" s="14">
        <v>1.9985617694638522</v>
      </c>
      <c r="O104" s="14">
        <v>1.8263406060666241</v>
      </c>
      <c r="P104" s="14">
        <v>1.7286943022583492</v>
      </c>
      <c r="Q104" s="14">
        <v>1.6846509225511075</v>
      </c>
      <c r="R104" s="14">
        <v>2.3017436035084611</v>
      </c>
      <c r="S104" s="14">
        <v>2.3098046454035379</v>
      </c>
      <c r="T104" s="14">
        <v>2.3145166501022953</v>
      </c>
      <c r="U104" s="14">
        <v>2.3347261088706177</v>
      </c>
      <c r="V104" s="14">
        <v>1.1667143738402388</v>
      </c>
      <c r="W104" s="14">
        <v>1.9845583125306878</v>
      </c>
      <c r="X104" s="14">
        <v>1.8921118405062336</v>
      </c>
      <c r="Y104" s="14">
        <v>1.8248337288722105</v>
      </c>
      <c r="Z104" s="14">
        <v>2.2102891284267501</v>
      </c>
      <c r="AA104" s="14">
        <v>1.9854833008397144</v>
      </c>
      <c r="AB104" s="14">
        <v>2.0155503885970862</v>
      </c>
      <c r="AC104" s="14">
        <v>2.1590756898816994</v>
      </c>
      <c r="AD104" s="14">
        <v>2.2218739686055731</v>
      </c>
    </row>
    <row r="105" spans="1:30" x14ac:dyDescent="0.2">
      <c r="A105" s="12" t="s">
        <v>18</v>
      </c>
      <c r="B105" s="13"/>
      <c r="C105" s="14">
        <v>151.86851079854969</v>
      </c>
      <c r="D105" s="14">
        <v>157.41203239035016</v>
      </c>
      <c r="E105" s="14">
        <v>159.1939852922541</v>
      </c>
      <c r="F105" s="14">
        <v>158.22692251717805</v>
      </c>
      <c r="G105" s="14">
        <v>181.57570735372497</v>
      </c>
      <c r="H105" s="14">
        <v>156.06633811722136</v>
      </c>
      <c r="I105" s="14">
        <v>163.52643672053824</v>
      </c>
      <c r="J105" s="14">
        <v>171.9478379413693</v>
      </c>
      <c r="K105" s="14">
        <v>167.06500807906076</v>
      </c>
      <c r="L105" s="14">
        <v>178.24063048834259</v>
      </c>
      <c r="M105" s="14">
        <v>170.1820590274279</v>
      </c>
      <c r="N105" s="14">
        <v>171.05397594404943</v>
      </c>
      <c r="O105" s="14">
        <v>172.16450242381853</v>
      </c>
      <c r="P105" s="14">
        <v>165.69725862874083</v>
      </c>
      <c r="Q105" s="14">
        <v>150.44342898670044</v>
      </c>
      <c r="R105" s="14">
        <v>167.1822473921288</v>
      </c>
      <c r="S105" s="14">
        <v>150.11180812611104</v>
      </c>
      <c r="T105" s="14">
        <v>147.14331125495332</v>
      </c>
      <c r="U105" s="14">
        <v>163.14528461082463</v>
      </c>
      <c r="V105" s="14">
        <v>134.56641724096622</v>
      </c>
      <c r="W105" s="14">
        <v>127.72718296611265</v>
      </c>
      <c r="X105" s="14">
        <v>125.42831162651849</v>
      </c>
      <c r="Y105" s="14">
        <v>116.47952752026416</v>
      </c>
      <c r="Z105" s="14">
        <v>96.90330705675288</v>
      </c>
      <c r="AA105" s="14">
        <v>79.350847163497093</v>
      </c>
      <c r="AB105" s="14">
        <v>76.562495935911926</v>
      </c>
      <c r="AC105" s="14">
        <v>77.651448972611917</v>
      </c>
      <c r="AD105" s="14">
        <v>83.980532202840124</v>
      </c>
    </row>
    <row r="106" spans="1:30" x14ac:dyDescent="0.2">
      <c r="A106" s="22" t="s">
        <v>19</v>
      </c>
      <c r="B106" s="23"/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0</v>
      </c>
      <c r="S106" s="24">
        <v>0</v>
      </c>
      <c r="T106" s="24">
        <v>0</v>
      </c>
      <c r="U106" s="24">
        <v>0</v>
      </c>
      <c r="V106" s="24">
        <v>0</v>
      </c>
      <c r="W106" s="24">
        <v>0</v>
      </c>
      <c r="X106" s="24">
        <v>0</v>
      </c>
      <c r="Y106" s="24">
        <v>0</v>
      </c>
      <c r="Z106" s="24">
        <v>0</v>
      </c>
      <c r="AA106" s="24">
        <v>0</v>
      </c>
      <c r="AB106" s="24">
        <v>0</v>
      </c>
      <c r="AC106" s="24">
        <v>0</v>
      </c>
      <c r="AD106" s="24">
        <v>0</v>
      </c>
    </row>
    <row r="107" spans="1:30" x14ac:dyDescent="0.2">
      <c r="A107" s="12" t="s">
        <v>20</v>
      </c>
      <c r="B107" s="13"/>
      <c r="C107" s="26">
        <v>0</v>
      </c>
      <c r="D107" s="26">
        <v>0</v>
      </c>
      <c r="E107" s="26">
        <v>0</v>
      </c>
      <c r="F107" s="26">
        <v>0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>
        <v>0</v>
      </c>
      <c r="U107" s="26">
        <v>0</v>
      </c>
      <c r="V107" s="26">
        <v>0</v>
      </c>
      <c r="W107" s="26">
        <v>0</v>
      </c>
      <c r="X107" s="26">
        <v>0</v>
      </c>
      <c r="Y107" s="26">
        <v>0</v>
      </c>
      <c r="Z107" s="26">
        <v>0</v>
      </c>
      <c r="AA107" s="26">
        <v>0</v>
      </c>
      <c r="AB107" s="26">
        <v>0</v>
      </c>
      <c r="AC107" s="26">
        <v>0</v>
      </c>
      <c r="AD107" s="26">
        <v>0</v>
      </c>
    </row>
    <row r="108" spans="1:30" x14ac:dyDescent="0.2">
      <c r="A108" s="9" t="s">
        <v>21</v>
      </c>
      <c r="B108" s="10"/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11">
        <v>0</v>
      </c>
      <c r="AC108" s="11">
        <v>0</v>
      </c>
      <c r="AD108" s="11">
        <v>0</v>
      </c>
    </row>
    <row r="109" spans="1:30" x14ac:dyDescent="0.2">
      <c r="A109" s="27" t="s">
        <v>22</v>
      </c>
      <c r="B109" s="28"/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  <c r="R109" s="29">
        <v>0</v>
      </c>
      <c r="S109" s="29">
        <v>0</v>
      </c>
      <c r="T109" s="29">
        <v>0</v>
      </c>
      <c r="U109" s="29">
        <v>0</v>
      </c>
      <c r="V109" s="29">
        <v>0</v>
      </c>
      <c r="W109" s="29">
        <v>0</v>
      </c>
      <c r="X109" s="29">
        <v>0</v>
      </c>
      <c r="Y109" s="29">
        <v>0</v>
      </c>
      <c r="Z109" s="29">
        <v>0</v>
      </c>
      <c r="AA109" s="29">
        <v>0</v>
      </c>
      <c r="AB109" s="29">
        <v>0</v>
      </c>
      <c r="AC109" s="29">
        <v>0</v>
      </c>
      <c r="AD109" s="29">
        <v>0</v>
      </c>
    </row>
    <row r="110" spans="1:30" ht="13.5" thickBot="1" x14ac:dyDescent="0.25">
      <c r="A110" s="15" t="s">
        <v>23</v>
      </c>
      <c r="B110" s="16"/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7">
        <v>0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17">
        <v>0</v>
      </c>
      <c r="Y110" s="17">
        <v>0</v>
      </c>
      <c r="Z110" s="17">
        <v>0</v>
      </c>
      <c r="AA110" s="17">
        <v>0</v>
      </c>
      <c r="AB110" s="17">
        <v>0</v>
      </c>
      <c r="AC110" s="17">
        <v>0</v>
      </c>
      <c r="AD110" s="17">
        <v>0</v>
      </c>
    </row>
    <row r="111" spans="1:30" ht="13.5" thickBot="1" x14ac:dyDescent="0.25">
      <c r="A111" s="30" t="s">
        <v>24</v>
      </c>
      <c r="B111" s="31"/>
      <c r="C111" s="32">
        <v>52.794784995519628</v>
      </c>
      <c r="D111" s="32">
        <v>63.757901017967676</v>
      </c>
      <c r="E111" s="32">
        <v>74.563709636120109</v>
      </c>
      <c r="F111" s="32">
        <v>88.55196804886836</v>
      </c>
      <c r="G111" s="32">
        <v>97.917808889237861</v>
      </c>
      <c r="H111" s="32">
        <v>99.466681793071601</v>
      </c>
      <c r="I111" s="32">
        <v>109.95787560263281</v>
      </c>
      <c r="J111" s="32">
        <v>116.20176949621249</v>
      </c>
      <c r="K111" s="32">
        <v>127.17698608822171</v>
      </c>
      <c r="L111" s="32">
        <v>138.10380040198615</v>
      </c>
      <c r="M111" s="32">
        <v>164.7613551453118</v>
      </c>
      <c r="N111" s="32">
        <v>176.17219224152421</v>
      </c>
      <c r="O111" s="32">
        <v>163.74490730217093</v>
      </c>
      <c r="P111" s="32">
        <v>170.47282397819859</v>
      </c>
      <c r="Q111" s="32">
        <v>154.4618188199037</v>
      </c>
      <c r="R111" s="32">
        <v>167.710133118203</v>
      </c>
      <c r="S111" s="32">
        <v>173.1408959474156</v>
      </c>
      <c r="T111" s="32">
        <v>196.46036905650894</v>
      </c>
      <c r="U111" s="32">
        <v>215.57267753669291</v>
      </c>
      <c r="V111" s="32">
        <v>231.82629863576395</v>
      </c>
      <c r="W111" s="32">
        <v>247.37314630924013</v>
      </c>
      <c r="X111" s="32">
        <v>205.84402332631106</v>
      </c>
      <c r="Y111" s="32">
        <v>225.34966450864485</v>
      </c>
      <c r="Z111" s="32">
        <v>228.58532105610144</v>
      </c>
      <c r="AA111" s="32">
        <v>225.47460420604205</v>
      </c>
      <c r="AB111" s="32">
        <v>242.94198113432398</v>
      </c>
      <c r="AC111" s="32">
        <v>255.60040833756375</v>
      </c>
      <c r="AD111" s="32">
        <v>272.0411736237881</v>
      </c>
    </row>
    <row r="112" spans="1:30" x14ac:dyDescent="0.2">
      <c r="A112" s="5" t="s">
        <v>25</v>
      </c>
      <c r="B112" s="6"/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2.4357599999999997</v>
      </c>
      <c r="Q112" s="7">
        <v>2.41188</v>
      </c>
      <c r="R112" s="7">
        <v>2.970672</v>
      </c>
      <c r="S112" s="7">
        <v>4.5915313570294813</v>
      </c>
      <c r="T112" s="7">
        <v>3.7396015358484425</v>
      </c>
      <c r="U112" s="7">
        <v>3.7155153402256458</v>
      </c>
      <c r="V112" s="7">
        <v>3.7399368632826082</v>
      </c>
      <c r="W112" s="7">
        <v>3.8305885818494128</v>
      </c>
      <c r="X112" s="7">
        <v>4.2227009175422134</v>
      </c>
      <c r="Y112" s="7">
        <v>3.9116576346243459</v>
      </c>
      <c r="Z112" s="7">
        <v>4.4481474979834363</v>
      </c>
      <c r="AA112" s="7">
        <v>5.1747099650344701</v>
      </c>
      <c r="AB112" s="7">
        <v>5.462706432980351</v>
      </c>
      <c r="AC112" s="7">
        <v>6.9334837712784267</v>
      </c>
      <c r="AD112" s="7">
        <v>7.5812732533521139</v>
      </c>
    </row>
    <row r="113" spans="1:30" x14ac:dyDescent="0.2">
      <c r="A113" s="27" t="s">
        <v>26</v>
      </c>
      <c r="B113" s="28"/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  <c r="R113" s="29">
        <v>0</v>
      </c>
      <c r="S113" s="29">
        <v>0</v>
      </c>
      <c r="T113" s="29">
        <v>0</v>
      </c>
      <c r="U113" s="29">
        <v>0</v>
      </c>
      <c r="V113" s="29">
        <v>0</v>
      </c>
      <c r="W113" s="29">
        <v>0</v>
      </c>
      <c r="X113" s="29">
        <v>0</v>
      </c>
      <c r="Y113" s="29">
        <v>0</v>
      </c>
      <c r="Z113" s="29">
        <v>0</v>
      </c>
      <c r="AA113" s="29">
        <v>0</v>
      </c>
      <c r="AB113" s="29">
        <v>0</v>
      </c>
      <c r="AC113" s="29">
        <v>0</v>
      </c>
      <c r="AD113" s="29">
        <v>0</v>
      </c>
    </row>
    <row r="114" spans="1:30" x14ac:dyDescent="0.2">
      <c r="A114" s="12" t="s">
        <v>27</v>
      </c>
      <c r="B114" s="33"/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  <c r="AA114" s="14">
        <v>0</v>
      </c>
      <c r="AB114" s="14">
        <v>0</v>
      </c>
      <c r="AC114" s="14">
        <v>0</v>
      </c>
      <c r="AD114" s="14">
        <v>0</v>
      </c>
    </row>
    <row r="115" spans="1:30" x14ac:dyDescent="0.2">
      <c r="A115" s="12" t="s">
        <v>28</v>
      </c>
      <c r="B115" s="13"/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14">
        <v>0</v>
      </c>
      <c r="AC115" s="14">
        <v>0</v>
      </c>
      <c r="AD115" s="14">
        <v>0</v>
      </c>
    </row>
    <row r="116" spans="1:30" x14ac:dyDescent="0.2">
      <c r="A116" s="12" t="s">
        <v>29</v>
      </c>
      <c r="B116" s="13"/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</row>
    <row r="117" spans="1:30" x14ac:dyDescent="0.2">
      <c r="A117" s="35" t="s">
        <v>30</v>
      </c>
      <c r="B117" s="36"/>
      <c r="C117" s="37">
        <v>0</v>
      </c>
      <c r="D117" s="37">
        <v>0</v>
      </c>
      <c r="E117" s="37">
        <v>0</v>
      </c>
      <c r="F117" s="37">
        <v>0</v>
      </c>
      <c r="G117" s="37">
        <v>0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v>0</v>
      </c>
      <c r="N117" s="37">
        <v>0</v>
      </c>
      <c r="O117" s="37">
        <v>0</v>
      </c>
      <c r="P117" s="37">
        <v>2.4357599999999997</v>
      </c>
      <c r="Q117" s="37">
        <v>2.41188</v>
      </c>
      <c r="R117" s="37">
        <v>2.970672</v>
      </c>
      <c r="S117" s="37">
        <v>4.5915313570294813</v>
      </c>
      <c r="T117" s="37">
        <v>3.7396015358484425</v>
      </c>
      <c r="U117" s="37">
        <v>3.7155153402256458</v>
      </c>
      <c r="V117" s="37">
        <v>3.7399368632826082</v>
      </c>
      <c r="W117" s="37">
        <v>3.8305885818494128</v>
      </c>
      <c r="X117" s="37">
        <v>4.2227009175422134</v>
      </c>
      <c r="Y117" s="37">
        <v>3.9116576346243459</v>
      </c>
      <c r="Z117" s="37">
        <v>4.4481474979834363</v>
      </c>
      <c r="AA117" s="37">
        <v>5.1747099650344701</v>
      </c>
      <c r="AB117" s="37">
        <v>5.462706432980351</v>
      </c>
      <c r="AC117" s="37">
        <v>6.9334837712784267</v>
      </c>
      <c r="AD117" s="37">
        <v>7.5812732533521139</v>
      </c>
    </row>
    <row r="118" spans="1:30" x14ac:dyDescent="0.2">
      <c r="A118" s="38" t="s">
        <v>31</v>
      </c>
      <c r="B118" s="39"/>
      <c r="C118" s="40">
        <v>0</v>
      </c>
      <c r="D118" s="40">
        <v>0</v>
      </c>
      <c r="E118" s="40">
        <v>0</v>
      </c>
      <c r="F118" s="40">
        <v>0</v>
      </c>
      <c r="G118" s="40">
        <v>0</v>
      </c>
      <c r="H118" s="40">
        <v>0</v>
      </c>
      <c r="I118" s="40">
        <v>0</v>
      </c>
      <c r="J118" s="40">
        <v>0</v>
      </c>
      <c r="K118" s="40">
        <v>0</v>
      </c>
      <c r="L118" s="40">
        <v>0</v>
      </c>
      <c r="M118" s="40">
        <v>0</v>
      </c>
      <c r="N118" s="40">
        <v>0</v>
      </c>
      <c r="O118" s="40">
        <v>0</v>
      </c>
      <c r="P118" s="40">
        <v>0</v>
      </c>
      <c r="Q118" s="40">
        <v>0</v>
      </c>
      <c r="R118" s="40">
        <v>0</v>
      </c>
      <c r="S118" s="40">
        <v>0</v>
      </c>
      <c r="T118" s="40">
        <v>0</v>
      </c>
      <c r="U118" s="40">
        <v>0</v>
      </c>
      <c r="V118" s="40">
        <v>0</v>
      </c>
      <c r="W118" s="40">
        <v>0</v>
      </c>
      <c r="X118" s="40">
        <v>0</v>
      </c>
      <c r="Y118" s="40">
        <v>0</v>
      </c>
      <c r="Z118" s="40">
        <v>0</v>
      </c>
      <c r="AA118" s="40">
        <v>0</v>
      </c>
      <c r="AB118" s="40">
        <v>0</v>
      </c>
      <c r="AC118" s="40">
        <v>0</v>
      </c>
      <c r="AD118" s="40">
        <v>0</v>
      </c>
    </row>
    <row r="119" spans="1:30" x14ac:dyDescent="0.2">
      <c r="A119" s="38" t="s">
        <v>32</v>
      </c>
      <c r="B119" s="39"/>
      <c r="C119" s="40">
        <v>0</v>
      </c>
      <c r="D119" s="40">
        <v>0</v>
      </c>
      <c r="E119" s="40">
        <v>0</v>
      </c>
      <c r="F119" s="40">
        <v>0</v>
      </c>
      <c r="G119" s="40">
        <v>0</v>
      </c>
      <c r="H119" s="40">
        <v>0</v>
      </c>
      <c r="I119" s="40">
        <v>0</v>
      </c>
      <c r="J119" s="40">
        <v>0</v>
      </c>
      <c r="K119" s="40">
        <v>0</v>
      </c>
      <c r="L119" s="40">
        <v>0</v>
      </c>
      <c r="M119" s="40">
        <v>0</v>
      </c>
      <c r="N119" s="40">
        <v>0</v>
      </c>
      <c r="O119" s="40">
        <v>0</v>
      </c>
      <c r="P119" s="40">
        <v>0</v>
      </c>
      <c r="Q119" s="40">
        <v>0</v>
      </c>
      <c r="R119" s="40">
        <v>0</v>
      </c>
      <c r="S119" s="40">
        <v>0</v>
      </c>
      <c r="T119" s="40">
        <v>0</v>
      </c>
      <c r="U119" s="40">
        <v>0</v>
      </c>
      <c r="V119" s="40">
        <v>0</v>
      </c>
      <c r="W119" s="40">
        <v>0</v>
      </c>
      <c r="X119" s="40">
        <v>0</v>
      </c>
      <c r="Y119" s="40">
        <v>0</v>
      </c>
      <c r="Z119" s="40">
        <v>0</v>
      </c>
      <c r="AA119" s="40">
        <v>0</v>
      </c>
      <c r="AB119" s="40">
        <v>0</v>
      </c>
      <c r="AC119" s="40">
        <v>0</v>
      </c>
      <c r="AD119" s="40">
        <v>0</v>
      </c>
    </row>
    <row r="120" spans="1:30" ht="13.5" thickBot="1" x14ac:dyDescent="0.25">
      <c r="A120" s="41" t="s">
        <v>33</v>
      </c>
      <c r="B120" s="42"/>
      <c r="C120" s="43">
        <v>0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3">
        <v>0</v>
      </c>
      <c r="Q120" s="43">
        <v>0</v>
      </c>
      <c r="R120" s="43">
        <v>0</v>
      </c>
      <c r="S120" s="43">
        <v>0</v>
      </c>
      <c r="T120" s="43">
        <v>0</v>
      </c>
      <c r="U120" s="43">
        <v>0</v>
      </c>
      <c r="V120" s="43">
        <v>0</v>
      </c>
      <c r="W120" s="43">
        <v>0</v>
      </c>
      <c r="X120" s="43">
        <v>0</v>
      </c>
      <c r="Y120" s="43">
        <v>0</v>
      </c>
      <c r="Z120" s="43">
        <v>0</v>
      </c>
      <c r="AA120" s="43">
        <v>0</v>
      </c>
      <c r="AB120" s="43">
        <v>0</v>
      </c>
      <c r="AC120" s="43">
        <v>0</v>
      </c>
      <c r="AD120" s="43">
        <v>0</v>
      </c>
    </row>
    <row r="121" spans="1:30" ht="13.5" thickBot="1" x14ac:dyDescent="0.25">
      <c r="A121" s="44" t="s">
        <v>34</v>
      </c>
      <c r="B121" s="45"/>
      <c r="C121" s="46">
        <v>0</v>
      </c>
      <c r="D121" s="46">
        <v>0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46">
        <v>0</v>
      </c>
      <c r="Q121" s="46">
        <v>0</v>
      </c>
      <c r="R121" s="46">
        <v>0</v>
      </c>
      <c r="S121" s="46">
        <v>0</v>
      </c>
      <c r="T121" s="46">
        <v>0</v>
      </c>
      <c r="U121" s="46">
        <v>0</v>
      </c>
      <c r="V121" s="46">
        <v>0</v>
      </c>
      <c r="W121" s="46">
        <v>0</v>
      </c>
      <c r="X121" s="46">
        <v>0</v>
      </c>
      <c r="Y121" s="46">
        <v>0</v>
      </c>
      <c r="Z121" s="46">
        <v>0</v>
      </c>
      <c r="AA121" s="46">
        <v>0</v>
      </c>
      <c r="AB121" s="46">
        <v>0</v>
      </c>
      <c r="AC121" s="46">
        <v>0</v>
      </c>
      <c r="AD121" s="46">
        <v>0</v>
      </c>
    </row>
    <row r="122" spans="1:30" ht="13.5" thickBot="1" x14ac:dyDescent="0.25">
      <c r="A122" s="44" t="s">
        <v>35</v>
      </c>
      <c r="B122" s="45"/>
      <c r="C122" s="46">
        <v>68.046985560317921</v>
      </c>
      <c r="D122" s="46">
        <v>73.743942490949195</v>
      </c>
      <c r="E122" s="46">
        <v>78.880942116432934</v>
      </c>
      <c r="F122" s="46">
        <v>80.779927759976687</v>
      </c>
      <c r="G122" s="46">
        <v>83.896211892971579</v>
      </c>
      <c r="H122" s="46">
        <v>87.791567059215168</v>
      </c>
      <c r="I122" s="46">
        <v>95.192741875078028</v>
      </c>
      <c r="J122" s="46">
        <v>102.44784087220673</v>
      </c>
      <c r="K122" s="46">
        <v>109.4351342016562</v>
      </c>
      <c r="L122" s="46">
        <v>122.07069252215886</v>
      </c>
      <c r="M122" s="46">
        <v>136.09397112063584</v>
      </c>
      <c r="N122" s="46">
        <v>143.76295160417791</v>
      </c>
      <c r="O122" s="46">
        <v>164.28660413632389</v>
      </c>
      <c r="P122" s="46">
        <v>198.73615138779073</v>
      </c>
      <c r="Q122" s="46">
        <v>198.83914457838623</v>
      </c>
      <c r="R122" s="46">
        <v>206.09238735358724</v>
      </c>
      <c r="S122" s="46">
        <v>198.00644499080818</v>
      </c>
      <c r="T122" s="46">
        <v>212.05906617434022</v>
      </c>
      <c r="U122" s="46">
        <v>232.65849640397093</v>
      </c>
      <c r="V122" s="46">
        <v>193.4113358440944</v>
      </c>
      <c r="W122" s="46">
        <v>174.45956742064786</v>
      </c>
      <c r="X122" s="46">
        <v>158.28030491057154</v>
      </c>
      <c r="Y122" s="46">
        <v>152.8611802925937</v>
      </c>
      <c r="Z122" s="46">
        <v>154.98874458121711</v>
      </c>
      <c r="AA122" s="46">
        <v>156.76104798135097</v>
      </c>
      <c r="AB122" s="46">
        <v>164.23452926541054</v>
      </c>
      <c r="AC122" s="46">
        <v>169.23162493548605</v>
      </c>
      <c r="AD122" s="46">
        <v>171.07993294664908</v>
      </c>
    </row>
    <row r="123" spans="1:30" ht="13.5" thickBot="1" x14ac:dyDescent="0.25">
      <c r="A123" s="44" t="s">
        <v>36</v>
      </c>
      <c r="B123" s="45"/>
      <c r="C123" s="47">
        <v>0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v>0</v>
      </c>
      <c r="P123" s="47">
        <v>0</v>
      </c>
      <c r="Q123" s="47">
        <v>0</v>
      </c>
      <c r="R123" s="47">
        <v>0</v>
      </c>
      <c r="S123" s="47">
        <v>0</v>
      </c>
      <c r="T123" s="47">
        <v>0</v>
      </c>
      <c r="U123" s="47">
        <v>0</v>
      </c>
      <c r="V123" s="47">
        <v>0</v>
      </c>
      <c r="W123" s="47">
        <v>0</v>
      </c>
      <c r="X123" s="47">
        <v>0</v>
      </c>
      <c r="Y123" s="47">
        <v>0</v>
      </c>
      <c r="Z123" s="47">
        <v>0</v>
      </c>
      <c r="AA123" s="47">
        <v>0</v>
      </c>
      <c r="AB123" s="47">
        <v>0</v>
      </c>
      <c r="AC123" s="47">
        <v>0</v>
      </c>
      <c r="AD123" s="47">
        <v>0</v>
      </c>
    </row>
    <row r="124" spans="1:30" x14ac:dyDescent="0.2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ht="13.5" thickBot="1" x14ac:dyDescent="0.25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ht="13.5" thickBot="1" x14ac:dyDescent="0.25">
      <c r="A126" s="44" t="s">
        <v>39</v>
      </c>
      <c r="B126" s="45"/>
      <c r="C126" s="47">
        <f t="shared" ref="C126:AA126" si="4">C88+C93+C97+C111+C112+C121+C122+C123</f>
        <v>440.54924749079311</v>
      </c>
      <c r="D126" s="47">
        <f t="shared" si="4"/>
        <v>445.52446896071808</v>
      </c>
      <c r="E126" s="47">
        <f t="shared" si="4"/>
        <v>433.41640861373611</v>
      </c>
      <c r="F126" s="47">
        <f t="shared" si="4"/>
        <v>434.03719721480854</v>
      </c>
      <c r="G126" s="47">
        <f t="shared" si="4"/>
        <v>451.87918401108942</v>
      </c>
      <c r="H126" s="47">
        <f t="shared" si="4"/>
        <v>412.22421822630463</v>
      </c>
      <c r="I126" s="47">
        <f t="shared" si="4"/>
        <v>432.35328350661791</v>
      </c>
      <c r="J126" s="47">
        <f t="shared" si="4"/>
        <v>435.11190240530624</v>
      </c>
      <c r="K126" s="47">
        <f t="shared" si="4"/>
        <v>429.97756104645191</v>
      </c>
      <c r="L126" s="47">
        <f t="shared" si="4"/>
        <v>461.31272140731073</v>
      </c>
      <c r="M126" s="47">
        <f t="shared" si="4"/>
        <v>492.27429346350357</v>
      </c>
      <c r="N126" s="47">
        <f t="shared" si="4"/>
        <v>511.38475600343327</v>
      </c>
      <c r="O126" s="47">
        <f t="shared" si="4"/>
        <v>517.82069487221429</v>
      </c>
      <c r="P126" s="47">
        <f t="shared" si="4"/>
        <v>551.38429466043942</v>
      </c>
      <c r="Q126" s="47">
        <f t="shared" si="4"/>
        <v>518.44179563060902</v>
      </c>
      <c r="R126" s="47">
        <f t="shared" si="4"/>
        <v>555.60205475011162</v>
      </c>
      <c r="S126" s="47">
        <f t="shared" si="4"/>
        <v>537.4380203494519</v>
      </c>
      <c r="T126" s="47">
        <f t="shared" si="4"/>
        <v>570.6050029544374</v>
      </c>
      <c r="U126" s="47">
        <f t="shared" si="4"/>
        <v>626.31483828326873</v>
      </c>
      <c r="V126" s="47">
        <f t="shared" si="4"/>
        <v>571.60867316112126</v>
      </c>
      <c r="W126" s="47">
        <f t="shared" si="4"/>
        <v>562.11517404051517</v>
      </c>
      <c r="X126" s="47">
        <f t="shared" si="4"/>
        <v>501.17254664158708</v>
      </c>
      <c r="Y126" s="47">
        <f t="shared" si="4"/>
        <v>504.97607946635071</v>
      </c>
      <c r="Z126" s="47">
        <f t="shared" si="4"/>
        <v>491.22165845867596</v>
      </c>
      <c r="AA126" s="47">
        <f t="shared" si="4"/>
        <v>472.22033328236728</v>
      </c>
      <c r="AB126" s="47">
        <f>AB88+AB93+AB97+AB111+AB112+AB121+AB122+AB123</f>
        <v>494.34782976954398</v>
      </c>
      <c r="AC126" s="47">
        <f>AC88+AC93+AC97+AC111+AC112+AC121+AC122+AC123</f>
        <v>512.98264842987624</v>
      </c>
      <c r="AD126" s="47">
        <f>AD88+AD93+AD97+AD111+AD112+AD121+AD122+AD123</f>
        <v>538.15179092579751</v>
      </c>
    </row>
  </sheetData>
  <pageMargins left="0.78740157480314965" right="0.78740157480314965" top="0.78740157480314965" bottom="0.78740157480314965" header="0.51181102362204722" footer="0.51181102362204722"/>
  <pageSetup paperSize="8" orientation="landscape" cellComments="asDisplayed" r:id="rId1"/>
  <headerFooter alignWithMargins="0">
    <oddFooter>&amp;L&amp;F&amp;CPage &amp;P of &amp;N&amp;R&amp;A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D127"/>
  <sheetViews>
    <sheetView zoomScale="75" zoomScaleNormal="75" workbookViewId="0"/>
  </sheetViews>
  <sheetFormatPr defaultRowHeight="12.75" x14ac:dyDescent="0.2"/>
  <cols>
    <col min="1" max="1" width="38.28515625" style="53" customWidth="1"/>
    <col min="2" max="2" width="8.5703125" style="8" bestFit="1" customWidth="1"/>
    <col min="3" max="16384" width="9.140625" style="8"/>
  </cols>
  <sheetData>
    <row r="1" spans="1:30" s="4" customFormat="1" ht="47.25" customHeight="1" thickBot="1" x14ac:dyDescent="0.25">
      <c r="A1" s="1" t="s">
        <v>91</v>
      </c>
      <c r="B1" s="2"/>
      <c r="C1" s="3">
        <v>1990</v>
      </c>
      <c r="D1" s="3">
        <v>1991</v>
      </c>
      <c r="E1" s="3">
        <v>1992</v>
      </c>
      <c r="F1" s="3">
        <v>1993</v>
      </c>
      <c r="G1" s="3">
        <v>1994</v>
      </c>
      <c r="H1" s="3">
        <v>1995</v>
      </c>
      <c r="I1" s="3">
        <v>1996</v>
      </c>
      <c r="J1" s="3">
        <v>1997</v>
      </c>
      <c r="K1" s="3">
        <v>1998</v>
      </c>
      <c r="L1" s="3">
        <v>1999</v>
      </c>
      <c r="M1" s="3">
        <v>2000</v>
      </c>
      <c r="N1" s="3">
        <v>2001</v>
      </c>
      <c r="O1" s="3">
        <v>2002</v>
      </c>
      <c r="P1" s="3">
        <v>2003</v>
      </c>
      <c r="Q1" s="3">
        <v>2004</v>
      </c>
      <c r="R1" s="3">
        <v>2005</v>
      </c>
      <c r="S1" s="3">
        <v>2006</v>
      </c>
      <c r="T1" s="3">
        <v>2007</v>
      </c>
      <c r="U1" s="3">
        <v>2008</v>
      </c>
      <c r="V1" s="3">
        <v>2009</v>
      </c>
      <c r="W1" s="3">
        <v>2010</v>
      </c>
      <c r="X1" s="3">
        <v>2011</v>
      </c>
      <c r="Y1" s="3">
        <v>2012</v>
      </c>
      <c r="Z1" s="3">
        <v>2013</v>
      </c>
      <c r="AA1" s="3">
        <v>2014</v>
      </c>
      <c r="AB1" s="3">
        <v>2015</v>
      </c>
      <c r="AC1" s="3">
        <v>2016</v>
      </c>
      <c r="AD1" s="3">
        <v>2017</v>
      </c>
    </row>
    <row r="2" spans="1:30" x14ac:dyDescent="0.2">
      <c r="A2" s="5" t="s">
        <v>1</v>
      </c>
      <c r="B2" s="6"/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</row>
    <row r="3" spans="1:30" x14ac:dyDescent="0.2">
      <c r="A3" s="9" t="s">
        <v>2</v>
      </c>
      <c r="B3" s="10"/>
      <c r="C3" s="11">
        <v>0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0</v>
      </c>
      <c r="AB3" s="11">
        <v>0</v>
      </c>
      <c r="AC3" s="11">
        <v>0</v>
      </c>
      <c r="AD3" s="11">
        <v>0</v>
      </c>
    </row>
    <row r="4" spans="1:30" x14ac:dyDescent="0.2">
      <c r="A4" s="12" t="s">
        <v>3</v>
      </c>
      <c r="B4" s="13"/>
      <c r="C4" s="14">
        <v>0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4">
        <v>0</v>
      </c>
      <c r="S4" s="14">
        <v>0</v>
      </c>
      <c r="T4" s="14">
        <v>0</v>
      </c>
      <c r="U4" s="14">
        <v>0</v>
      </c>
      <c r="V4" s="14">
        <v>0</v>
      </c>
      <c r="W4" s="14">
        <v>0</v>
      </c>
      <c r="X4" s="14">
        <v>0</v>
      </c>
      <c r="Y4" s="14">
        <v>0</v>
      </c>
      <c r="Z4" s="14">
        <v>0</v>
      </c>
      <c r="AA4" s="14">
        <v>0</v>
      </c>
      <c r="AB4" s="14">
        <v>0</v>
      </c>
      <c r="AC4" s="14">
        <v>0</v>
      </c>
      <c r="AD4" s="14">
        <v>0</v>
      </c>
    </row>
    <row r="5" spans="1:30" x14ac:dyDescent="0.2">
      <c r="A5" s="12" t="s">
        <v>4</v>
      </c>
      <c r="B5" s="13"/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</row>
    <row r="6" spans="1:30" ht="13.5" thickBot="1" x14ac:dyDescent="0.25">
      <c r="A6" s="15" t="s">
        <v>5</v>
      </c>
      <c r="B6" s="16"/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</row>
    <row r="7" spans="1:30" s="21" customFormat="1" x14ac:dyDescent="0.2">
      <c r="A7" s="18" t="s">
        <v>6</v>
      </c>
      <c r="B7" s="19"/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</row>
    <row r="8" spans="1:30" s="21" customFormat="1" x14ac:dyDescent="0.2">
      <c r="A8" s="9" t="s">
        <v>7</v>
      </c>
      <c r="B8" s="10"/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</row>
    <row r="9" spans="1:30" x14ac:dyDescent="0.2">
      <c r="A9" s="9" t="s">
        <v>8</v>
      </c>
      <c r="B9" s="10"/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</row>
    <row r="10" spans="1:30" ht="13.5" thickBot="1" x14ac:dyDescent="0.25">
      <c r="A10" s="15" t="s">
        <v>9</v>
      </c>
      <c r="B10" s="16"/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</row>
    <row r="11" spans="1:30" x14ac:dyDescent="0.2">
      <c r="A11" s="5" t="s">
        <v>10</v>
      </c>
      <c r="B11" s="6"/>
      <c r="C11" s="7">
        <v>243.48171340271332</v>
      </c>
      <c r="D11" s="7">
        <v>254.0415094338951</v>
      </c>
      <c r="E11" s="7">
        <v>259.13478668272177</v>
      </c>
      <c r="F11" s="7">
        <v>264.05314488904651</v>
      </c>
      <c r="G11" s="7">
        <v>296.6245491017861</v>
      </c>
      <c r="H11" s="7">
        <v>347.99954753221493</v>
      </c>
      <c r="I11" s="7">
        <v>282.57273587490363</v>
      </c>
      <c r="J11" s="7">
        <v>285.68693895725721</v>
      </c>
      <c r="K11" s="7">
        <v>287.66194113807722</v>
      </c>
      <c r="L11" s="7">
        <v>296.10772464344296</v>
      </c>
      <c r="M11" s="7">
        <v>304.42465798237748</v>
      </c>
      <c r="N11" s="7">
        <v>308.14931237950805</v>
      </c>
      <c r="O11" s="7">
        <v>303.93007711555487</v>
      </c>
      <c r="P11" s="7">
        <v>318.93638619876742</v>
      </c>
      <c r="Q11" s="7">
        <v>313.845643646621</v>
      </c>
      <c r="R11" s="7">
        <v>327.56537005728967</v>
      </c>
      <c r="S11" s="7">
        <v>310.96351137483811</v>
      </c>
      <c r="T11" s="7">
        <v>294.55069228820633</v>
      </c>
      <c r="U11" s="7">
        <v>309.99924266411477</v>
      </c>
      <c r="V11" s="7">
        <v>265.84667050890971</v>
      </c>
      <c r="W11" s="7">
        <v>246.45629528956704</v>
      </c>
      <c r="X11" s="7">
        <v>232.94238372756533</v>
      </c>
      <c r="Y11" s="7">
        <v>225.10429245276464</v>
      </c>
      <c r="Z11" s="7">
        <v>200.73840805908895</v>
      </c>
      <c r="AA11" s="7">
        <v>181.28782991404785</v>
      </c>
      <c r="AB11" s="7">
        <v>172.63707842812929</v>
      </c>
      <c r="AC11" s="7">
        <v>178.50726204370491</v>
      </c>
      <c r="AD11" s="7">
        <v>187.84826670253813</v>
      </c>
    </row>
    <row r="12" spans="1:30" x14ac:dyDescent="0.2">
      <c r="A12" s="9" t="s">
        <v>11</v>
      </c>
      <c r="B12" s="10"/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</row>
    <row r="13" spans="1:30" x14ac:dyDescent="0.2">
      <c r="A13" s="22" t="s">
        <v>12</v>
      </c>
      <c r="B13" s="23"/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</row>
    <row r="14" spans="1:30" s="21" customFormat="1" x14ac:dyDescent="0.2">
      <c r="A14" s="12" t="s">
        <v>13</v>
      </c>
      <c r="B14" s="13"/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</row>
    <row r="15" spans="1:30" s="25" customFormat="1" x14ac:dyDescent="0.2">
      <c r="A15" s="9" t="s">
        <v>14</v>
      </c>
      <c r="B15" s="10"/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</row>
    <row r="16" spans="1:30" s="25" customFormat="1" x14ac:dyDescent="0.2">
      <c r="A16" s="12" t="s">
        <v>15</v>
      </c>
      <c r="B16" s="13"/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</row>
    <row r="17" spans="1:30" s="25" customFormat="1" x14ac:dyDescent="0.2">
      <c r="A17" s="12" t="s">
        <v>16</v>
      </c>
      <c r="B17" s="13"/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</row>
    <row r="18" spans="1:30" s="25" customFormat="1" x14ac:dyDescent="0.2">
      <c r="A18" s="12" t="s">
        <v>17</v>
      </c>
      <c r="B18" s="13"/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</row>
    <row r="19" spans="1:30" s="25" customFormat="1" x14ac:dyDescent="0.2">
      <c r="A19" s="12" t="s">
        <v>18</v>
      </c>
      <c r="B19" s="13"/>
      <c r="C19" s="14">
        <v>243.48171340271332</v>
      </c>
      <c r="D19" s="14">
        <v>254.0415094338951</v>
      </c>
      <c r="E19" s="14">
        <v>259.13478668272177</v>
      </c>
      <c r="F19" s="14">
        <v>264.05314488904651</v>
      </c>
      <c r="G19" s="14">
        <v>296.6245491017861</v>
      </c>
      <c r="H19" s="14">
        <v>347.99954753221493</v>
      </c>
      <c r="I19" s="14">
        <v>282.57273587490363</v>
      </c>
      <c r="J19" s="14">
        <v>285.68693895725721</v>
      </c>
      <c r="K19" s="14">
        <v>287.66194113807722</v>
      </c>
      <c r="L19" s="14">
        <v>296.10772464344296</v>
      </c>
      <c r="M19" s="14">
        <v>304.42465798237748</v>
      </c>
      <c r="N19" s="14">
        <v>308.14931237950805</v>
      </c>
      <c r="O19" s="14">
        <v>303.93007711555487</v>
      </c>
      <c r="P19" s="14">
        <v>318.93638619876742</v>
      </c>
      <c r="Q19" s="14">
        <v>313.845643646621</v>
      </c>
      <c r="R19" s="14">
        <v>327.56537005728967</v>
      </c>
      <c r="S19" s="14">
        <v>310.96351137483811</v>
      </c>
      <c r="T19" s="14">
        <v>294.55069228820633</v>
      </c>
      <c r="U19" s="14">
        <v>309.99924266411477</v>
      </c>
      <c r="V19" s="14">
        <v>265.84667050890971</v>
      </c>
      <c r="W19" s="14">
        <v>246.45629528956704</v>
      </c>
      <c r="X19" s="14">
        <v>232.94238372756533</v>
      </c>
      <c r="Y19" s="14">
        <v>225.10429245276464</v>
      </c>
      <c r="Z19" s="14">
        <v>200.73840805908895</v>
      </c>
      <c r="AA19" s="14">
        <v>181.28782991404785</v>
      </c>
      <c r="AB19" s="14">
        <v>172.63707842812929</v>
      </c>
      <c r="AC19" s="14">
        <v>178.50726204370491</v>
      </c>
      <c r="AD19" s="14">
        <v>187.84826670253813</v>
      </c>
    </row>
    <row r="20" spans="1:30" s="25" customFormat="1" x14ac:dyDescent="0.2">
      <c r="A20" s="22" t="s">
        <v>19</v>
      </c>
      <c r="B20" s="23"/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</row>
    <row r="21" spans="1:30" s="25" customFormat="1" x14ac:dyDescent="0.2">
      <c r="A21" s="12" t="s">
        <v>20</v>
      </c>
      <c r="B21" s="13"/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</row>
    <row r="22" spans="1:30" s="25" customFormat="1" x14ac:dyDescent="0.2">
      <c r="A22" s="9" t="s">
        <v>21</v>
      </c>
      <c r="B22" s="10"/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</row>
    <row r="23" spans="1:30" s="25" customFormat="1" x14ac:dyDescent="0.2">
      <c r="A23" s="27" t="s">
        <v>22</v>
      </c>
      <c r="B23" s="28"/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</row>
    <row r="24" spans="1:30" s="25" customFormat="1" ht="13.5" thickBot="1" x14ac:dyDescent="0.25">
      <c r="A24" s="15" t="s">
        <v>23</v>
      </c>
      <c r="B24" s="16"/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</row>
    <row r="25" spans="1:30" s="25" customFormat="1" ht="13.5" thickBot="1" x14ac:dyDescent="0.25">
      <c r="A25" s="30" t="s">
        <v>24</v>
      </c>
      <c r="B25" s="31"/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</row>
    <row r="26" spans="1:30" s="21" customFormat="1" x14ac:dyDescent="0.2">
      <c r="A26" s="5" t="s">
        <v>25</v>
      </c>
      <c r="B26" s="6"/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</row>
    <row r="27" spans="1:30" s="21" customFormat="1" x14ac:dyDescent="0.2">
      <c r="A27" s="27" t="s">
        <v>26</v>
      </c>
      <c r="B27" s="28"/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</row>
    <row r="28" spans="1:30" x14ac:dyDescent="0.2">
      <c r="A28" s="12" t="s">
        <v>27</v>
      </c>
      <c r="B28" s="33"/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</row>
    <row r="29" spans="1:30" s="21" customFormat="1" x14ac:dyDescent="0.2">
      <c r="A29" s="12" t="s">
        <v>28</v>
      </c>
      <c r="B29" s="13"/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</row>
    <row r="30" spans="1:30" s="34" customFormat="1" x14ac:dyDescent="0.2">
      <c r="A30" s="12" t="s">
        <v>29</v>
      </c>
      <c r="B30" s="13"/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</row>
    <row r="31" spans="1:30" x14ac:dyDescent="0.2">
      <c r="A31" s="35" t="s">
        <v>30</v>
      </c>
      <c r="B31" s="36"/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</row>
    <row r="32" spans="1:30" x14ac:dyDescent="0.2">
      <c r="A32" s="38" t="s">
        <v>31</v>
      </c>
      <c r="B32" s="39"/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</row>
    <row r="33" spans="1:30" x14ac:dyDescent="0.2">
      <c r="A33" s="38" t="s">
        <v>32</v>
      </c>
      <c r="B33" s="39"/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</row>
    <row r="34" spans="1:30" ht="13.5" thickBot="1" x14ac:dyDescent="0.25">
      <c r="A34" s="41" t="s">
        <v>33</v>
      </c>
      <c r="B34" s="42"/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</row>
    <row r="35" spans="1:30" ht="13.5" thickBot="1" x14ac:dyDescent="0.25">
      <c r="A35" s="44" t="s">
        <v>34</v>
      </c>
      <c r="B35" s="45"/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</row>
    <row r="36" spans="1:30" ht="13.5" thickBot="1" x14ac:dyDescent="0.25">
      <c r="A36" s="44" t="s">
        <v>35</v>
      </c>
      <c r="B36" s="45"/>
      <c r="C36" s="46">
        <v>36.979999999999997</v>
      </c>
      <c r="D36" s="46">
        <v>38.012</v>
      </c>
      <c r="E36" s="46">
        <v>39.989999999999995</v>
      </c>
      <c r="F36" s="46">
        <v>41.021999999999998</v>
      </c>
      <c r="G36" s="46">
        <v>41.967999999999996</v>
      </c>
      <c r="H36" s="46">
        <v>43</v>
      </c>
      <c r="I36" s="46">
        <v>44.977999999999994</v>
      </c>
      <c r="J36" s="46">
        <v>47.041999999999994</v>
      </c>
      <c r="K36" s="46">
        <v>49.965999999999994</v>
      </c>
      <c r="L36" s="46">
        <v>46.01</v>
      </c>
      <c r="M36" s="46">
        <v>49.019999999999996</v>
      </c>
      <c r="N36" s="46">
        <v>52.029999999999994</v>
      </c>
      <c r="O36" s="46">
        <v>52.029999999999994</v>
      </c>
      <c r="P36" s="46">
        <v>52.029999999999994</v>
      </c>
      <c r="Q36" s="46">
        <v>52.287999999999997</v>
      </c>
      <c r="R36" s="46">
        <v>55.326429608084815</v>
      </c>
      <c r="S36" s="46">
        <v>52.743799999999993</v>
      </c>
      <c r="T36" s="46">
        <v>48.228799999999993</v>
      </c>
      <c r="U36" s="46">
        <v>48.280399999999993</v>
      </c>
      <c r="V36" s="46">
        <v>47.988</v>
      </c>
      <c r="W36" s="46">
        <v>47.988</v>
      </c>
      <c r="X36" s="46">
        <v>47.988</v>
      </c>
      <c r="Y36" s="46">
        <v>47.988</v>
      </c>
      <c r="Z36" s="46">
        <v>47.988</v>
      </c>
      <c r="AA36" s="46">
        <v>47.988</v>
      </c>
      <c r="AB36" s="46">
        <v>47.988</v>
      </c>
      <c r="AC36" s="46">
        <v>47.988</v>
      </c>
      <c r="AD36" s="46">
        <v>47.988</v>
      </c>
    </row>
    <row r="37" spans="1:30" ht="13.5" thickBot="1" x14ac:dyDescent="0.25">
      <c r="A37" s="44" t="s">
        <v>36</v>
      </c>
      <c r="B37" s="45"/>
      <c r="C37" s="47">
        <v>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47">
        <v>0</v>
      </c>
      <c r="X37" s="47">
        <v>0</v>
      </c>
      <c r="Y37" s="47">
        <v>0</v>
      </c>
      <c r="Z37" s="47">
        <v>0</v>
      </c>
      <c r="AA37" s="47">
        <v>0</v>
      </c>
      <c r="AB37" s="47">
        <v>0</v>
      </c>
      <c r="AC37" s="47">
        <v>0</v>
      </c>
      <c r="AD37" s="47">
        <v>0</v>
      </c>
    </row>
    <row r="38" spans="1:30" x14ac:dyDescent="0.2">
      <c r="A38" s="35" t="s">
        <v>37</v>
      </c>
      <c r="B38" s="36"/>
      <c r="C38" s="37">
        <f t="shared" ref="C38:AA38" si="0">C2+C7+C11+C25+C29+C30+C31+C32+C35</f>
        <v>243.48171340271332</v>
      </c>
      <c r="D38" s="37">
        <f t="shared" si="0"/>
        <v>254.0415094338951</v>
      </c>
      <c r="E38" s="37">
        <f t="shared" si="0"/>
        <v>259.13478668272177</v>
      </c>
      <c r="F38" s="37">
        <f t="shared" si="0"/>
        <v>264.05314488904651</v>
      </c>
      <c r="G38" s="37">
        <f t="shared" si="0"/>
        <v>296.6245491017861</v>
      </c>
      <c r="H38" s="37">
        <f t="shared" si="0"/>
        <v>347.99954753221493</v>
      </c>
      <c r="I38" s="37">
        <f t="shared" si="0"/>
        <v>282.57273587490363</v>
      </c>
      <c r="J38" s="37">
        <f t="shared" si="0"/>
        <v>285.68693895725721</v>
      </c>
      <c r="K38" s="37">
        <f t="shared" si="0"/>
        <v>287.66194113807722</v>
      </c>
      <c r="L38" s="37">
        <f t="shared" si="0"/>
        <v>296.10772464344296</v>
      </c>
      <c r="M38" s="37">
        <f t="shared" si="0"/>
        <v>304.42465798237748</v>
      </c>
      <c r="N38" s="37">
        <f t="shared" si="0"/>
        <v>308.14931237950805</v>
      </c>
      <c r="O38" s="37">
        <f t="shared" si="0"/>
        <v>303.93007711555487</v>
      </c>
      <c r="P38" s="37">
        <f t="shared" si="0"/>
        <v>318.93638619876742</v>
      </c>
      <c r="Q38" s="37">
        <f t="shared" si="0"/>
        <v>313.845643646621</v>
      </c>
      <c r="R38" s="37">
        <f t="shared" si="0"/>
        <v>327.56537005728967</v>
      </c>
      <c r="S38" s="37">
        <f t="shared" si="0"/>
        <v>310.96351137483811</v>
      </c>
      <c r="T38" s="37">
        <f t="shared" si="0"/>
        <v>294.55069228820633</v>
      </c>
      <c r="U38" s="37">
        <f t="shared" si="0"/>
        <v>309.99924266411477</v>
      </c>
      <c r="V38" s="37">
        <f t="shared" si="0"/>
        <v>265.84667050890971</v>
      </c>
      <c r="W38" s="37">
        <f t="shared" si="0"/>
        <v>246.45629528956704</v>
      </c>
      <c r="X38" s="37">
        <f t="shared" si="0"/>
        <v>232.94238372756533</v>
      </c>
      <c r="Y38" s="37">
        <f t="shared" si="0"/>
        <v>225.10429245276464</v>
      </c>
      <c r="Z38" s="37">
        <f t="shared" si="0"/>
        <v>200.73840805908895</v>
      </c>
      <c r="AA38" s="37">
        <f t="shared" si="0"/>
        <v>181.28782991404785</v>
      </c>
      <c r="AB38" s="37">
        <f>AB2+AB7+AB11+AB25+AB29+AB30+AB31+AB32+AB35</f>
        <v>172.63707842812929</v>
      </c>
      <c r="AC38" s="37">
        <f>AC2+AC7+AC11+AC25+AC29+AC30+AC31+AC32+AC35</f>
        <v>178.50726204370491</v>
      </c>
      <c r="AD38" s="37">
        <f>AD2+AD7+AD11+AD25+AD29+AD30+AD31+AD32+AD35</f>
        <v>187.84826670253813</v>
      </c>
    </row>
    <row r="39" spans="1:30" ht="13.5" thickBot="1" x14ac:dyDescent="0.25">
      <c r="A39" s="38" t="s">
        <v>38</v>
      </c>
      <c r="B39" s="39"/>
      <c r="C39" s="40">
        <f>C2+C7+C11+C25</f>
        <v>243.48171340271332</v>
      </c>
      <c r="D39" s="40">
        <f t="shared" ref="D39:AD39" si="1">D2+D7+D11+D25</f>
        <v>254.0415094338951</v>
      </c>
      <c r="E39" s="40">
        <f t="shared" si="1"/>
        <v>259.13478668272177</v>
      </c>
      <c r="F39" s="40">
        <f t="shared" si="1"/>
        <v>264.05314488904651</v>
      </c>
      <c r="G39" s="40">
        <f t="shared" si="1"/>
        <v>296.6245491017861</v>
      </c>
      <c r="H39" s="40">
        <f t="shared" si="1"/>
        <v>347.99954753221493</v>
      </c>
      <c r="I39" s="40">
        <f t="shared" si="1"/>
        <v>282.57273587490363</v>
      </c>
      <c r="J39" s="40">
        <f t="shared" si="1"/>
        <v>285.68693895725721</v>
      </c>
      <c r="K39" s="40">
        <f t="shared" si="1"/>
        <v>287.66194113807722</v>
      </c>
      <c r="L39" s="40">
        <f t="shared" si="1"/>
        <v>296.10772464344296</v>
      </c>
      <c r="M39" s="40">
        <f t="shared" si="1"/>
        <v>304.42465798237748</v>
      </c>
      <c r="N39" s="40">
        <f t="shared" si="1"/>
        <v>308.14931237950805</v>
      </c>
      <c r="O39" s="40">
        <f t="shared" si="1"/>
        <v>303.93007711555487</v>
      </c>
      <c r="P39" s="40">
        <f t="shared" si="1"/>
        <v>318.93638619876742</v>
      </c>
      <c r="Q39" s="40">
        <f t="shared" si="1"/>
        <v>313.845643646621</v>
      </c>
      <c r="R39" s="40">
        <f t="shared" si="1"/>
        <v>327.56537005728967</v>
      </c>
      <c r="S39" s="40">
        <f t="shared" si="1"/>
        <v>310.96351137483811</v>
      </c>
      <c r="T39" s="40">
        <f t="shared" si="1"/>
        <v>294.55069228820633</v>
      </c>
      <c r="U39" s="40">
        <f t="shared" si="1"/>
        <v>309.99924266411477</v>
      </c>
      <c r="V39" s="40">
        <f t="shared" si="1"/>
        <v>265.84667050890971</v>
      </c>
      <c r="W39" s="40">
        <f t="shared" si="1"/>
        <v>246.45629528956704</v>
      </c>
      <c r="X39" s="40">
        <f t="shared" si="1"/>
        <v>232.94238372756533</v>
      </c>
      <c r="Y39" s="40">
        <f t="shared" si="1"/>
        <v>225.10429245276464</v>
      </c>
      <c r="Z39" s="40">
        <f t="shared" si="1"/>
        <v>200.73840805908895</v>
      </c>
      <c r="AA39" s="40">
        <f t="shared" si="1"/>
        <v>181.28782991404785</v>
      </c>
      <c r="AB39" s="40">
        <f t="shared" si="1"/>
        <v>172.63707842812929</v>
      </c>
      <c r="AC39" s="40">
        <f t="shared" si="1"/>
        <v>178.50726204370491</v>
      </c>
      <c r="AD39" s="40">
        <f t="shared" si="1"/>
        <v>187.84826670253813</v>
      </c>
    </row>
    <row r="40" spans="1:30" ht="13.5" thickBot="1" x14ac:dyDescent="0.25">
      <c r="A40" s="44" t="s">
        <v>39</v>
      </c>
      <c r="B40" s="45"/>
      <c r="C40" s="46">
        <f t="shared" ref="C40:AA40" si="2">C2+C7+C11+C25+C26+C35+C36+C37</f>
        <v>280.46171340271331</v>
      </c>
      <c r="D40" s="46">
        <f t="shared" si="2"/>
        <v>292.0535094338951</v>
      </c>
      <c r="E40" s="46">
        <f t="shared" si="2"/>
        <v>299.12478668272178</v>
      </c>
      <c r="F40" s="46">
        <f t="shared" si="2"/>
        <v>305.0751448890465</v>
      </c>
      <c r="G40" s="46">
        <f t="shared" si="2"/>
        <v>338.59254910178612</v>
      </c>
      <c r="H40" s="46">
        <f t="shared" si="2"/>
        <v>390.99954753221493</v>
      </c>
      <c r="I40" s="46">
        <f t="shared" si="2"/>
        <v>327.55073587490364</v>
      </c>
      <c r="J40" s="46">
        <f t="shared" si="2"/>
        <v>332.72893895725718</v>
      </c>
      <c r="K40" s="46">
        <f t="shared" si="2"/>
        <v>337.62794113807723</v>
      </c>
      <c r="L40" s="46">
        <f t="shared" si="2"/>
        <v>342.11772464344295</v>
      </c>
      <c r="M40" s="46">
        <f t="shared" si="2"/>
        <v>353.44465798237746</v>
      </c>
      <c r="N40" s="46">
        <f t="shared" si="2"/>
        <v>360.17931237950802</v>
      </c>
      <c r="O40" s="46">
        <f t="shared" si="2"/>
        <v>355.96007711555484</v>
      </c>
      <c r="P40" s="46">
        <f t="shared" si="2"/>
        <v>370.9663861987674</v>
      </c>
      <c r="Q40" s="46">
        <f t="shared" si="2"/>
        <v>366.13364364662101</v>
      </c>
      <c r="R40" s="46">
        <f t="shared" si="2"/>
        <v>382.89179966537449</v>
      </c>
      <c r="S40" s="46">
        <f t="shared" si="2"/>
        <v>363.70731137483813</v>
      </c>
      <c r="T40" s="46">
        <f t="shared" si="2"/>
        <v>342.77949228820631</v>
      </c>
      <c r="U40" s="46">
        <f t="shared" si="2"/>
        <v>358.27964266411476</v>
      </c>
      <c r="V40" s="46">
        <f t="shared" si="2"/>
        <v>313.83467050890971</v>
      </c>
      <c r="W40" s="46">
        <f t="shared" si="2"/>
        <v>294.44429528956704</v>
      </c>
      <c r="X40" s="46">
        <f t="shared" si="2"/>
        <v>280.9303837275653</v>
      </c>
      <c r="Y40" s="46">
        <f t="shared" si="2"/>
        <v>273.09229245276464</v>
      </c>
      <c r="Z40" s="46">
        <f t="shared" si="2"/>
        <v>248.72640805908895</v>
      </c>
      <c r="AA40" s="46">
        <f t="shared" si="2"/>
        <v>229.27582991404785</v>
      </c>
      <c r="AB40" s="46">
        <f>AB2+AB7+AB11+AB25+AB26+AB35+AB36+AB37</f>
        <v>220.62507842812929</v>
      </c>
      <c r="AC40" s="46">
        <f>AC2+AC7+AC11+AC25+AC26+AC35+AC36+AC37</f>
        <v>226.49526204370491</v>
      </c>
      <c r="AD40" s="46">
        <f>AD2+AD7+AD11+AD25+AD26+AD35+AD36+AD37</f>
        <v>235.83626670253813</v>
      </c>
    </row>
    <row r="41" spans="1:30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30" x14ac:dyDescent="0.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</row>
    <row r="43" spans="1:30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30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30" ht="15.75" thickBot="1" x14ac:dyDescent="0.25">
      <c r="A45" s="1" t="s">
        <v>92</v>
      </c>
      <c r="B45" s="2"/>
      <c r="C45" s="3">
        <v>1990</v>
      </c>
      <c r="D45" s="3">
        <v>1991</v>
      </c>
      <c r="E45" s="3">
        <v>1992</v>
      </c>
      <c r="F45" s="3">
        <v>1993</v>
      </c>
      <c r="G45" s="3">
        <v>1994</v>
      </c>
      <c r="H45" s="3">
        <v>1995</v>
      </c>
      <c r="I45" s="3">
        <v>1996</v>
      </c>
      <c r="J45" s="3">
        <v>1997</v>
      </c>
      <c r="K45" s="3">
        <v>1998</v>
      </c>
      <c r="L45" s="3">
        <v>1999</v>
      </c>
      <c r="M45" s="3">
        <v>2000</v>
      </c>
      <c r="N45" s="3">
        <v>2001</v>
      </c>
      <c r="O45" s="3">
        <v>2002</v>
      </c>
      <c r="P45" s="3">
        <v>2003</v>
      </c>
      <c r="Q45" s="3">
        <v>2004</v>
      </c>
      <c r="R45" s="3">
        <v>2005</v>
      </c>
      <c r="S45" s="3">
        <v>2006</v>
      </c>
      <c r="T45" s="3">
        <v>2007</v>
      </c>
      <c r="U45" s="3">
        <v>2008</v>
      </c>
      <c r="V45" s="3">
        <v>2009</v>
      </c>
      <c r="W45" s="3">
        <v>2010</v>
      </c>
      <c r="X45" s="3">
        <v>2011</v>
      </c>
      <c r="Y45" s="3">
        <v>2012</v>
      </c>
      <c r="Z45" s="3">
        <v>2013</v>
      </c>
      <c r="AA45" s="3">
        <v>2014</v>
      </c>
      <c r="AB45" s="3">
        <v>2015</v>
      </c>
      <c r="AC45" s="3">
        <v>2016</v>
      </c>
      <c r="AD45" s="3">
        <v>2017</v>
      </c>
    </row>
    <row r="46" spans="1:30" s="21" customFormat="1" x14ac:dyDescent="0.2">
      <c r="A46" s="5" t="s">
        <v>1</v>
      </c>
      <c r="B46" s="6"/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</row>
    <row r="47" spans="1:30" x14ac:dyDescent="0.2">
      <c r="A47" s="9" t="s">
        <v>2</v>
      </c>
      <c r="B47" s="10"/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</row>
    <row r="48" spans="1:30" x14ac:dyDescent="0.2">
      <c r="A48" s="12" t="s">
        <v>3</v>
      </c>
      <c r="B48" s="13"/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</row>
    <row r="49" spans="1:30" x14ac:dyDescent="0.2">
      <c r="A49" s="12" t="s">
        <v>4</v>
      </c>
      <c r="B49" s="13"/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</row>
    <row r="50" spans="1:30" ht="13.5" thickBot="1" x14ac:dyDescent="0.25">
      <c r="A50" s="15" t="s">
        <v>5</v>
      </c>
      <c r="B50" s="16"/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</row>
    <row r="51" spans="1:30" x14ac:dyDescent="0.2">
      <c r="A51" s="18" t="s">
        <v>6</v>
      </c>
      <c r="B51" s="19"/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</row>
    <row r="52" spans="1:30" x14ac:dyDescent="0.2">
      <c r="A52" s="9" t="s">
        <v>7</v>
      </c>
      <c r="B52" s="10"/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</row>
    <row r="53" spans="1:30" s="21" customFormat="1" x14ac:dyDescent="0.2">
      <c r="A53" s="9" t="s">
        <v>8</v>
      </c>
      <c r="B53" s="10"/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</row>
    <row r="54" spans="1:30" s="21" customFormat="1" ht="13.5" thickBot="1" x14ac:dyDescent="0.25">
      <c r="A54" s="15" t="s">
        <v>9</v>
      </c>
      <c r="B54" s="16"/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</row>
    <row r="55" spans="1:30" x14ac:dyDescent="0.2">
      <c r="A55" s="5" t="s">
        <v>10</v>
      </c>
      <c r="B55" s="6"/>
      <c r="C55" s="7">
        <v>215.15520000000001</v>
      </c>
      <c r="D55" s="7">
        <v>223.43039999999999</v>
      </c>
      <c r="E55" s="7">
        <v>226.53360000000001</v>
      </c>
      <c r="F55" s="7">
        <v>227.56799999999998</v>
      </c>
      <c r="G55" s="7">
        <v>258.60000000000002</v>
      </c>
      <c r="H55" s="7">
        <v>296.87279999999998</v>
      </c>
      <c r="I55" s="7">
        <v>238.94639999999998</v>
      </c>
      <c r="J55" s="7">
        <v>247.2216</v>
      </c>
      <c r="K55" s="7">
        <v>245.15279999999998</v>
      </c>
      <c r="L55" s="7">
        <v>258.60000000000002</v>
      </c>
      <c r="M55" s="7">
        <v>267.90960000000001</v>
      </c>
      <c r="N55" s="7">
        <v>271.01279999999997</v>
      </c>
      <c r="O55" s="7">
        <v>272.04719999999998</v>
      </c>
      <c r="P55" s="7">
        <v>273.08159999999998</v>
      </c>
      <c r="Q55" s="7">
        <v>261.70319999999998</v>
      </c>
      <c r="R55" s="7">
        <v>280.82735756885558</v>
      </c>
      <c r="S55" s="7">
        <v>269.21494013907187</v>
      </c>
      <c r="T55" s="7">
        <v>255.61724575833256</v>
      </c>
      <c r="U55" s="7">
        <v>276.57614281245475</v>
      </c>
      <c r="V55" s="7">
        <v>234.59482203732583</v>
      </c>
      <c r="W55" s="7">
        <v>221.89154760097949</v>
      </c>
      <c r="X55" s="7">
        <v>212.59523568719894</v>
      </c>
      <c r="Y55" s="7">
        <v>202.57974518342567</v>
      </c>
      <c r="Z55" s="7">
        <v>175.6747113606188</v>
      </c>
      <c r="AA55" s="7">
        <v>157.40709054961278</v>
      </c>
      <c r="AB55" s="7">
        <v>151.64167150175641</v>
      </c>
      <c r="AC55" s="7">
        <v>159.22814279126575</v>
      </c>
      <c r="AD55" s="7">
        <v>165.01876006017173</v>
      </c>
    </row>
    <row r="56" spans="1:30" x14ac:dyDescent="0.2">
      <c r="A56" s="9" t="s">
        <v>11</v>
      </c>
      <c r="B56" s="10"/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</row>
    <row r="57" spans="1:30" s="21" customFormat="1" x14ac:dyDescent="0.2">
      <c r="A57" s="22" t="s">
        <v>12</v>
      </c>
      <c r="B57" s="23"/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</row>
    <row r="58" spans="1:30" s="21" customFormat="1" x14ac:dyDescent="0.2">
      <c r="A58" s="12" t="s">
        <v>13</v>
      </c>
      <c r="B58" s="13"/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</v>
      </c>
    </row>
    <row r="59" spans="1:30" x14ac:dyDescent="0.2">
      <c r="A59" s="9" t="s">
        <v>14</v>
      </c>
      <c r="B59" s="10"/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</row>
    <row r="60" spans="1:30" s="21" customFormat="1" x14ac:dyDescent="0.2">
      <c r="A60" s="12" t="s">
        <v>15</v>
      </c>
      <c r="B60" s="13"/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</row>
    <row r="61" spans="1:30" s="21" customFormat="1" x14ac:dyDescent="0.2">
      <c r="A61" s="12" t="s">
        <v>16</v>
      </c>
      <c r="B61" s="13"/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</row>
    <row r="62" spans="1:30" x14ac:dyDescent="0.2">
      <c r="A62" s="12" t="s">
        <v>17</v>
      </c>
      <c r="B62" s="13"/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</row>
    <row r="63" spans="1:30" x14ac:dyDescent="0.2">
      <c r="A63" s="12" t="s">
        <v>18</v>
      </c>
      <c r="B63" s="13"/>
      <c r="C63" s="14">
        <v>215.15520000000001</v>
      </c>
      <c r="D63" s="14">
        <v>223.43039999999999</v>
      </c>
      <c r="E63" s="14">
        <v>226.53360000000001</v>
      </c>
      <c r="F63" s="14">
        <v>227.56799999999998</v>
      </c>
      <c r="G63" s="14">
        <v>258.60000000000002</v>
      </c>
      <c r="H63" s="14">
        <v>296.87279999999998</v>
      </c>
      <c r="I63" s="14">
        <v>238.94639999999998</v>
      </c>
      <c r="J63" s="14">
        <v>247.2216</v>
      </c>
      <c r="K63" s="14">
        <v>245.15279999999998</v>
      </c>
      <c r="L63" s="14">
        <v>258.60000000000002</v>
      </c>
      <c r="M63" s="14">
        <v>267.90960000000001</v>
      </c>
      <c r="N63" s="14">
        <v>271.01279999999997</v>
      </c>
      <c r="O63" s="14">
        <v>272.04719999999998</v>
      </c>
      <c r="P63" s="14">
        <v>273.08159999999998</v>
      </c>
      <c r="Q63" s="14">
        <v>261.70319999999998</v>
      </c>
      <c r="R63" s="14">
        <v>280.82735756885558</v>
      </c>
      <c r="S63" s="14">
        <v>269.21494013907187</v>
      </c>
      <c r="T63" s="14">
        <v>255.61724575833256</v>
      </c>
      <c r="U63" s="14">
        <v>276.57614281245475</v>
      </c>
      <c r="V63" s="14">
        <v>234.59482203732583</v>
      </c>
      <c r="W63" s="14">
        <v>221.89154760097949</v>
      </c>
      <c r="X63" s="14">
        <v>212.59523568719894</v>
      </c>
      <c r="Y63" s="14">
        <v>202.57974518342567</v>
      </c>
      <c r="Z63" s="14">
        <v>175.6747113606188</v>
      </c>
      <c r="AA63" s="14">
        <v>157.40709054961278</v>
      </c>
      <c r="AB63" s="14">
        <v>151.64167150175641</v>
      </c>
      <c r="AC63" s="14">
        <v>159.22814279126575</v>
      </c>
      <c r="AD63" s="14">
        <v>165.01876006017173</v>
      </c>
    </row>
    <row r="64" spans="1:30" x14ac:dyDescent="0.2">
      <c r="A64" s="22" t="s">
        <v>19</v>
      </c>
      <c r="B64" s="23"/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</row>
    <row r="65" spans="1:30" x14ac:dyDescent="0.2">
      <c r="A65" s="12" t="s">
        <v>20</v>
      </c>
      <c r="B65" s="13"/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</row>
    <row r="66" spans="1:30" x14ac:dyDescent="0.2">
      <c r="A66" s="9" t="s">
        <v>21</v>
      </c>
      <c r="B66" s="10"/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</row>
    <row r="67" spans="1:30" x14ac:dyDescent="0.2">
      <c r="A67" s="27" t="s">
        <v>22</v>
      </c>
      <c r="B67" s="28"/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29">
        <v>0</v>
      </c>
      <c r="AA67" s="29">
        <v>0</v>
      </c>
      <c r="AB67" s="29">
        <v>0</v>
      </c>
      <c r="AC67" s="29">
        <v>0</v>
      </c>
      <c r="AD67" s="29">
        <v>0</v>
      </c>
    </row>
    <row r="68" spans="1:30" ht="13.5" thickBot="1" x14ac:dyDescent="0.25">
      <c r="A68" s="15" t="s">
        <v>23</v>
      </c>
      <c r="B68" s="16"/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17">
        <v>0</v>
      </c>
      <c r="Y68" s="17">
        <v>0</v>
      </c>
      <c r="Z68" s="17">
        <v>0</v>
      </c>
      <c r="AA68" s="17">
        <v>0</v>
      </c>
      <c r="AB68" s="17">
        <v>0</v>
      </c>
      <c r="AC68" s="17">
        <v>0</v>
      </c>
      <c r="AD68" s="17">
        <v>0</v>
      </c>
    </row>
    <row r="69" spans="1:30" ht="13.5" thickBot="1" x14ac:dyDescent="0.25">
      <c r="A69" s="30" t="s">
        <v>24</v>
      </c>
      <c r="B69" s="31"/>
      <c r="C69" s="32">
        <v>0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</row>
    <row r="70" spans="1:30" x14ac:dyDescent="0.2">
      <c r="A70" s="5" t="s">
        <v>25</v>
      </c>
      <c r="B70" s="6"/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</row>
    <row r="71" spans="1:30" x14ac:dyDescent="0.2">
      <c r="A71" s="27" t="s">
        <v>26</v>
      </c>
      <c r="B71" s="28"/>
      <c r="C71" s="29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29">
        <v>0</v>
      </c>
      <c r="S71" s="29">
        <v>0</v>
      </c>
      <c r="T71" s="29">
        <v>0</v>
      </c>
      <c r="U71" s="29">
        <v>0</v>
      </c>
      <c r="V71" s="29">
        <v>0</v>
      </c>
      <c r="W71" s="29">
        <v>0</v>
      </c>
      <c r="X71" s="29">
        <v>0</v>
      </c>
      <c r="Y71" s="29">
        <v>0</v>
      </c>
      <c r="Z71" s="29">
        <v>0</v>
      </c>
      <c r="AA71" s="29">
        <v>0</v>
      </c>
      <c r="AB71" s="29">
        <v>0</v>
      </c>
      <c r="AC71" s="29">
        <v>0</v>
      </c>
      <c r="AD71" s="29">
        <v>0</v>
      </c>
    </row>
    <row r="72" spans="1:30" x14ac:dyDescent="0.2">
      <c r="A72" s="12" t="s">
        <v>27</v>
      </c>
      <c r="B72" s="33"/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</row>
    <row r="73" spans="1:30" s="52" customFormat="1" x14ac:dyDescent="0.2">
      <c r="A73" s="12" t="s">
        <v>28</v>
      </c>
      <c r="B73" s="13"/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</row>
    <row r="74" spans="1:30" x14ac:dyDescent="0.2">
      <c r="A74" s="12" t="s">
        <v>29</v>
      </c>
      <c r="B74" s="13"/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</row>
    <row r="75" spans="1:30" x14ac:dyDescent="0.2">
      <c r="A75" s="35" t="s">
        <v>30</v>
      </c>
      <c r="B75" s="36"/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37">
        <v>0</v>
      </c>
      <c r="T75" s="37">
        <v>0</v>
      </c>
      <c r="U75" s="37">
        <v>0</v>
      </c>
      <c r="V75" s="37">
        <v>0</v>
      </c>
      <c r="W75" s="37">
        <v>0</v>
      </c>
      <c r="X75" s="37">
        <v>0</v>
      </c>
      <c r="Y75" s="37">
        <v>0</v>
      </c>
      <c r="Z75" s="37">
        <v>0</v>
      </c>
      <c r="AA75" s="37">
        <v>0</v>
      </c>
      <c r="AB75" s="37">
        <v>0</v>
      </c>
      <c r="AC75" s="37">
        <v>0</v>
      </c>
      <c r="AD75" s="37">
        <v>0</v>
      </c>
    </row>
    <row r="76" spans="1:30" x14ac:dyDescent="0.2">
      <c r="A76" s="38" t="s">
        <v>31</v>
      </c>
      <c r="B76" s="39"/>
      <c r="C76" s="40">
        <v>0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v>0</v>
      </c>
      <c r="Q76" s="40">
        <v>0</v>
      </c>
      <c r="R76" s="40">
        <v>0</v>
      </c>
      <c r="S76" s="40">
        <v>0</v>
      </c>
      <c r="T76" s="40">
        <v>0</v>
      </c>
      <c r="U76" s="40">
        <v>0</v>
      </c>
      <c r="V76" s="40">
        <v>0</v>
      </c>
      <c r="W76" s="40">
        <v>0</v>
      </c>
      <c r="X76" s="40">
        <v>0</v>
      </c>
      <c r="Y76" s="40">
        <v>0</v>
      </c>
      <c r="Z76" s="40">
        <v>0</v>
      </c>
      <c r="AA76" s="40">
        <v>0</v>
      </c>
      <c r="AB76" s="40">
        <v>0</v>
      </c>
      <c r="AC76" s="40">
        <v>0</v>
      </c>
      <c r="AD76" s="40">
        <v>0</v>
      </c>
    </row>
    <row r="77" spans="1:30" x14ac:dyDescent="0.2">
      <c r="A77" s="38" t="s">
        <v>32</v>
      </c>
      <c r="B77" s="39"/>
      <c r="C77" s="40">
        <v>0</v>
      </c>
      <c r="D77" s="40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v>0</v>
      </c>
      <c r="Q77" s="40">
        <v>0</v>
      </c>
      <c r="R77" s="40">
        <v>0</v>
      </c>
      <c r="S77" s="40">
        <v>0</v>
      </c>
      <c r="T77" s="40">
        <v>0</v>
      </c>
      <c r="U77" s="40">
        <v>0</v>
      </c>
      <c r="V77" s="40">
        <v>0</v>
      </c>
      <c r="W77" s="40">
        <v>0</v>
      </c>
      <c r="X77" s="40">
        <v>0</v>
      </c>
      <c r="Y77" s="40">
        <v>0</v>
      </c>
      <c r="Z77" s="40">
        <v>0</v>
      </c>
      <c r="AA77" s="40">
        <v>0</v>
      </c>
      <c r="AB77" s="40">
        <v>0</v>
      </c>
      <c r="AC77" s="40">
        <v>0</v>
      </c>
      <c r="AD77" s="40">
        <v>0</v>
      </c>
    </row>
    <row r="78" spans="1:30" ht="13.5" thickBot="1" x14ac:dyDescent="0.25">
      <c r="A78" s="41" t="s">
        <v>33</v>
      </c>
      <c r="B78" s="42"/>
      <c r="C78" s="43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0</v>
      </c>
      <c r="S78" s="43">
        <v>0</v>
      </c>
      <c r="T78" s="43">
        <v>0</v>
      </c>
      <c r="U78" s="43">
        <v>0</v>
      </c>
      <c r="V78" s="43">
        <v>0</v>
      </c>
      <c r="W78" s="43">
        <v>0</v>
      </c>
      <c r="X78" s="43">
        <v>0</v>
      </c>
      <c r="Y78" s="43">
        <v>0</v>
      </c>
      <c r="Z78" s="43">
        <v>0</v>
      </c>
      <c r="AA78" s="43">
        <v>0</v>
      </c>
      <c r="AB78" s="43">
        <v>0</v>
      </c>
      <c r="AC78" s="43">
        <v>0</v>
      </c>
      <c r="AD78" s="43">
        <v>0</v>
      </c>
    </row>
    <row r="79" spans="1:30" ht="13.5" thickBot="1" x14ac:dyDescent="0.25">
      <c r="A79" s="44" t="s">
        <v>34</v>
      </c>
      <c r="B79" s="45"/>
      <c r="C79" s="46">
        <v>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0</v>
      </c>
      <c r="U79" s="46">
        <v>0</v>
      </c>
      <c r="V79" s="46">
        <v>0</v>
      </c>
      <c r="W79" s="46">
        <v>0</v>
      </c>
      <c r="X79" s="46">
        <v>0</v>
      </c>
      <c r="Y79" s="46">
        <v>0</v>
      </c>
      <c r="Z79" s="46">
        <v>0</v>
      </c>
      <c r="AA79" s="46">
        <v>0</v>
      </c>
      <c r="AB79" s="46">
        <v>0</v>
      </c>
      <c r="AC79" s="46">
        <v>0</v>
      </c>
      <c r="AD79" s="46">
        <v>0</v>
      </c>
    </row>
    <row r="80" spans="1:30" ht="13.5" thickBot="1" x14ac:dyDescent="0.25">
      <c r="A80" s="44" t="s">
        <v>35</v>
      </c>
      <c r="B80" s="45"/>
      <c r="C80" s="46">
        <v>36.979999999999997</v>
      </c>
      <c r="D80" s="46">
        <v>38.012</v>
      </c>
      <c r="E80" s="46">
        <v>39.989999999999995</v>
      </c>
      <c r="F80" s="46">
        <v>41.021999999999998</v>
      </c>
      <c r="G80" s="46">
        <v>41.967999999999996</v>
      </c>
      <c r="H80" s="46">
        <v>43</v>
      </c>
      <c r="I80" s="46">
        <v>44.977999999999994</v>
      </c>
      <c r="J80" s="46">
        <v>47.041999999999994</v>
      </c>
      <c r="K80" s="46">
        <v>49.965999999999994</v>
      </c>
      <c r="L80" s="46">
        <v>46.01</v>
      </c>
      <c r="M80" s="46">
        <v>49.019999999999996</v>
      </c>
      <c r="N80" s="46">
        <v>52.029999999999994</v>
      </c>
      <c r="O80" s="46">
        <v>52.029999999999994</v>
      </c>
      <c r="P80" s="46">
        <v>52.029999999999994</v>
      </c>
      <c r="Q80" s="46">
        <v>52.287999999999997</v>
      </c>
      <c r="R80" s="46">
        <v>55.326429608084815</v>
      </c>
      <c r="S80" s="46">
        <v>52.743799999999993</v>
      </c>
      <c r="T80" s="46">
        <v>48.228799999999993</v>
      </c>
      <c r="U80" s="46">
        <v>48.280399999999993</v>
      </c>
      <c r="V80" s="46">
        <v>47.988</v>
      </c>
      <c r="W80" s="46">
        <v>47.988</v>
      </c>
      <c r="X80" s="46">
        <v>47.988</v>
      </c>
      <c r="Y80" s="46">
        <v>47.988</v>
      </c>
      <c r="Z80" s="46">
        <v>47.988</v>
      </c>
      <c r="AA80" s="46">
        <v>47.988</v>
      </c>
      <c r="AB80" s="46">
        <v>47.988</v>
      </c>
      <c r="AC80" s="46">
        <v>47.988</v>
      </c>
      <c r="AD80" s="46">
        <v>47.988</v>
      </c>
    </row>
    <row r="81" spans="1:30" ht="13.5" thickBot="1" x14ac:dyDescent="0.25">
      <c r="A81" s="44" t="s">
        <v>36</v>
      </c>
      <c r="B81" s="45"/>
      <c r="C81" s="47">
        <v>0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v>0</v>
      </c>
      <c r="P81" s="47">
        <v>0</v>
      </c>
      <c r="Q81" s="47">
        <v>0</v>
      </c>
      <c r="R81" s="47">
        <v>0</v>
      </c>
      <c r="S81" s="47">
        <v>0</v>
      </c>
      <c r="T81" s="47">
        <v>0</v>
      </c>
      <c r="U81" s="47">
        <v>0</v>
      </c>
      <c r="V81" s="47">
        <v>0</v>
      </c>
      <c r="W81" s="47">
        <v>0</v>
      </c>
      <c r="X81" s="47">
        <v>0</v>
      </c>
      <c r="Y81" s="47">
        <v>0</v>
      </c>
      <c r="Z81" s="47">
        <v>0</v>
      </c>
      <c r="AA81" s="47">
        <v>0</v>
      </c>
      <c r="AB81" s="47">
        <v>0</v>
      </c>
      <c r="AC81" s="47">
        <v>0</v>
      </c>
      <c r="AD81" s="47">
        <v>0</v>
      </c>
    </row>
    <row r="82" spans="1:30" x14ac:dyDescent="0.2">
      <c r="A82" s="35" t="s">
        <v>37</v>
      </c>
      <c r="B82" s="36"/>
      <c r="C82" s="37">
        <f t="shared" ref="C82:AA82" si="3">C46+C51+C55+C69+C73+C74+C75+C76+C79</f>
        <v>215.15520000000001</v>
      </c>
      <c r="D82" s="37">
        <f t="shared" si="3"/>
        <v>223.43039999999999</v>
      </c>
      <c r="E82" s="37">
        <f t="shared" si="3"/>
        <v>226.53360000000001</v>
      </c>
      <c r="F82" s="37">
        <f t="shared" si="3"/>
        <v>227.56799999999998</v>
      </c>
      <c r="G82" s="37">
        <f t="shared" si="3"/>
        <v>258.60000000000002</v>
      </c>
      <c r="H82" s="37">
        <f t="shared" si="3"/>
        <v>296.87279999999998</v>
      </c>
      <c r="I82" s="37">
        <f t="shared" si="3"/>
        <v>238.94639999999998</v>
      </c>
      <c r="J82" s="37">
        <f t="shared" si="3"/>
        <v>247.2216</v>
      </c>
      <c r="K82" s="37">
        <f t="shared" si="3"/>
        <v>245.15279999999998</v>
      </c>
      <c r="L82" s="37">
        <f t="shared" si="3"/>
        <v>258.60000000000002</v>
      </c>
      <c r="M82" s="37">
        <f t="shared" si="3"/>
        <v>267.90960000000001</v>
      </c>
      <c r="N82" s="37">
        <f t="shared" si="3"/>
        <v>271.01279999999997</v>
      </c>
      <c r="O82" s="37">
        <f t="shared" si="3"/>
        <v>272.04719999999998</v>
      </c>
      <c r="P82" s="37">
        <f t="shared" si="3"/>
        <v>273.08159999999998</v>
      </c>
      <c r="Q82" s="37">
        <f t="shared" si="3"/>
        <v>261.70319999999998</v>
      </c>
      <c r="R82" s="37">
        <f t="shared" si="3"/>
        <v>280.82735756885558</v>
      </c>
      <c r="S82" s="37">
        <f t="shared" si="3"/>
        <v>269.21494013907187</v>
      </c>
      <c r="T82" s="37">
        <f t="shared" si="3"/>
        <v>255.61724575833256</v>
      </c>
      <c r="U82" s="37">
        <f t="shared" si="3"/>
        <v>276.57614281245475</v>
      </c>
      <c r="V82" s="37">
        <f t="shared" si="3"/>
        <v>234.59482203732583</v>
      </c>
      <c r="W82" s="37">
        <f t="shared" si="3"/>
        <v>221.89154760097949</v>
      </c>
      <c r="X82" s="37">
        <f t="shared" si="3"/>
        <v>212.59523568719894</v>
      </c>
      <c r="Y82" s="37">
        <f t="shared" si="3"/>
        <v>202.57974518342567</v>
      </c>
      <c r="Z82" s="37">
        <f t="shared" si="3"/>
        <v>175.6747113606188</v>
      </c>
      <c r="AA82" s="37">
        <f t="shared" si="3"/>
        <v>157.40709054961278</v>
      </c>
      <c r="AB82" s="37">
        <f>AB46+AB51+AB55+AB69+AB73+AB74+AB75+AB76+AB79</f>
        <v>151.64167150175641</v>
      </c>
      <c r="AC82" s="37">
        <f>AC46+AC51+AC55+AC69+AC73+AC74+AC75+AC76+AC79</f>
        <v>159.22814279126575</v>
      </c>
      <c r="AD82" s="37">
        <f>AD46+AD51+AD55+AD69+AD73+AD74+AD75+AD76+AD79</f>
        <v>165.01876006017173</v>
      </c>
    </row>
    <row r="83" spans="1:30" ht="13.5" thickBot="1" x14ac:dyDescent="0.25">
      <c r="A83" s="38" t="s">
        <v>38</v>
      </c>
      <c r="B83" s="39"/>
      <c r="C83" s="40">
        <f>C46+C51+C55+C69</f>
        <v>215.15520000000001</v>
      </c>
      <c r="D83" s="40">
        <f t="shared" ref="D83:AD83" si="4">D46+D51+D55+D69</f>
        <v>223.43039999999999</v>
      </c>
      <c r="E83" s="40">
        <f t="shared" si="4"/>
        <v>226.53360000000001</v>
      </c>
      <c r="F83" s="40">
        <f t="shared" si="4"/>
        <v>227.56799999999998</v>
      </c>
      <c r="G83" s="40">
        <f t="shared" si="4"/>
        <v>258.60000000000002</v>
      </c>
      <c r="H83" s="40">
        <f t="shared" si="4"/>
        <v>296.87279999999998</v>
      </c>
      <c r="I83" s="40">
        <f t="shared" si="4"/>
        <v>238.94639999999998</v>
      </c>
      <c r="J83" s="40">
        <f t="shared" si="4"/>
        <v>247.2216</v>
      </c>
      <c r="K83" s="40">
        <f t="shared" si="4"/>
        <v>245.15279999999998</v>
      </c>
      <c r="L83" s="40">
        <f t="shared" si="4"/>
        <v>258.60000000000002</v>
      </c>
      <c r="M83" s="40">
        <f t="shared" si="4"/>
        <v>267.90960000000001</v>
      </c>
      <c r="N83" s="40">
        <f t="shared" si="4"/>
        <v>271.01279999999997</v>
      </c>
      <c r="O83" s="40">
        <f t="shared" si="4"/>
        <v>272.04719999999998</v>
      </c>
      <c r="P83" s="40">
        <f t="shared" si="4"/>
        <v>273.08159999999998</v>
      </c>
      <c r="Q83" s="40">
        <f t="shared" si="4"/>
        <v>261.70319999999998</v>
      </c>
      <c r="R83" s="40">
        <f t="shared" si="4"/>
        <v>280.82735756885558</v>
      </c>
      <c r="S83" s="40">
        <f t="shared" si="4"/>
        <v>269.21494013907187</v>
      </c>
      <c r="T83" s="40">
        <f t="shared" si="4"/>
        <v>255.61724575833256</v>
      </c>
      <c r="U83" s="40">
        <f t="shared" si="4"/>
        <v>276.57614281245475</v>
      </c>
      <c r="V83" s="40">
        <f t="shared" si="4"/>
        <v>234.59482203732583</v>
      </c>
      <c r="W83" s="40">
        <f t="shared" si="4"/>
        <v>221.89154760097949</v>
      </c>
      <c r="X83" s="40">
        <f t="shared" si="4"/>
        <v>212.59523568719894</v>
      </c>
      <c r="Y83" s="40">
        <f t="shared" si="4"/>
        <v>202.57974518342567</v>
      </c>
      <c r="Z83" s="40">
        <f t="shared" si="4"/>
        <v>175.6747113606188</v>
      </c>
      <c r="AA83" s="40">
        <f t="shared" si="4"/>
        <v>157.40709054961278</v>
      </c>
      <c r="AB83" s="40">
        <f t="shared" si="4"/>
        <v>151.64167150175641</v>
      </c>
      <c r="AC83" s="40">
        <f t="shared" si="4"/>
        <v>159.22814279126575</v>
      </c>
      <c r="AD83" s="40">
        <f t="shared" si="4"/>
        <v>165.01876006017173</v>
      </c>
    </row>
    <row r="84" spans="1:30" ht="13.5" thickBot="1" x14ac:dyDescent="0.25">
      <c r="A84" s="44" t="s">
        <v>39</v>
      </c>
      <c r="B84" s="45"/>
      <c r="C84" s="46">
        <f t="shared" ref="C84:AA84" si="5">C46+C51+C55+C69+C70+C79+C80+C81</f>
        <v>252.1352</v>
      </c>
      <c r="D84" s="46">
        <f t="shared" si="5"/>
        <v>261.44240000000002</v>
      </c>
      <c r="E84" s="46">
        <f t="shared" si="5"/>
        <v>266.52359999999999</v>
      </c>
      <c r="F84" s="46">
        <f t="shared" si="5"/>
        <v>268.58999999999997</v>
      </c>
      <c r="G84" s="46">
        <f t="shared" si="5"/>
        <v>300.56800000000004</v>
      </c>
      <c r="H84" s="46">
        <f t="shared" si="5"/>
        <v>339.87279999999998</v>
      </c>
      <c r="I84" s="46">
        <f t="shared" si="5"/>
        <v>283.92439999999999</v>
      </c>
      <c r="J84" s="46">
        <f t="shared" si="5"/>
        <v>294.2636</v>
      </c>
      <c r="K84" s="46">
        <f t="shared" si="5"/>
        <v>295.11879999999996</v>
      </c>
      <c r="L84" s="46">
        <f t="shared" si="5"/>
        <v>304.61</v>
      </c>
      <c r="M84" s="46">
        <f t="shared" si="5"/>
        <v>316.92959999999999</v>
      </c>
      <c r="N84" s="46">
        <f t="shared" si="5"/>
        <v>323.04279999999994</v>
      </c>
      <c r="O84" s="46">
        <f t="shared" si="5"/>
        <v>324.07719999999995</v>
      </c>
      <c r="P84" s="46">
        <f t="shared" si="5"/>
        <v>325.11159999999995</v>
      </c>
      <c r="Q84" s="46">
        <f t="shared" si="5"/>
        <v>313.99119999999999</v>
      </c>
      <c r="R84" s="46">
        <f t="shared" si="5"/>
        <v>336.1537871769404</v>
      </c>
      <c r="S84" s="46">
        <f t="shared" si="5"/>
        <v>321.95874013907189</v>
      </c>
      <c r="T84" s="46">
        <f t="shared" si="5"/>
        <v>303.84604575833254</v>
      </c>
      <c r="U84" s="46">
        <f t="shared" si="5"/>
        <v>324.85654281245473</v>
      </c>
      <c r="V84" s="46">
        <f t="shared" si="5"/>
        <v>282.58282203732585</v>
      </c>
      <c r="W84" s="46">
        <f t="shared" si="5"/>
        <v>269.87954760097949</v>
      </c>
      <c r="X84" s="46">
        <f t="shared" si="5"/>
        <v>260.58323568719891</v>
      </c>
      <c r="Y84" s="46">
        <f t="shared" si="5"/>
        <v>250.56774518342567</v>
      </c>
      <c r="Z84" s="46">
        <f t="shared" si="5"/>
        <v>223.6627113606188</v>
      </c>
      <c r="AA84" s="46">
        <f t="shared" si="5"/>
        <v>205.39509054961277</v>
      </c>
      <c r="AB84" s="46">
        <f>AB46+AB51+AB55+AB69+AB70+AB79+AB80+AB81</f>
        <v>199.62967150175641</v>
      </c>
      <c r="AC84" s="46">
        <f>AC46+AC51+AC55+AC69+AC70+AC79+AC80+AC81</f>
        <v>207.21614279126575</v>
      </c>
      <c r="AD84" s="46">
        <f>AD46+AD51+AD55+AD69+AD70+AD79+AD80+AD81</f>
        <v>213.00676006017173</v>
      </c>
    </row>
    <row r="86" spans="1:30" x14ac:dyDescent="0.2">
      <c r="A86" s="65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</row>
    <row r="88" spans="1:30" ht="15.75" thickBot="1" x14ac:dyDescent="0.25">
      <c r="A88" s="1" t="s">
        <v>93</v>
      </c>
      <c r="B88" s="2"/>
      <c r="C88" s="3">
        <v>1990</v>
      </c>
      <c r="D88" s="3">
        <v>1991</v>
      </c>
      <c r="E88" s="3">
        <v>1992</v>
      </c>
      <c r="F88" s="3">
        <v>1993</v>
      </c>
      <c r="G88" s="3">
        <v>1994</v>
      </c>
      <c r="H88" s="3">
        <v>1995</v>
      </c>
      <c r="I88" s="3">
        <v>1996</v>
      </c>
      <c r="J88" s="3">
        <v>1997</v>
      </c>
      <c r="K88" s="3">
        <v>1998</v>
      </c>
      <c r="L88" s="3">
        <v>1999</v>
      </c>
      <c r="M88" s="3">
        <v>2000</v>
      </c>
      <c r="N88" s="3">
        <v>2001</v>
      </c>
      <c r="O88" s="3">
        <v>2002</v>
      </c>
      <c r="P88" s="3">
        <v>2003</v>
      </c>
      <c r="Q88" s="3">
        <v>2004</v>
      </c>
      <c r="R88" s="3">
        <v>2005</v>
      </c>
      <c r="S88" s="3">
        <v>2006</v>
      </c>
      <c r="T88" s="3">
        <v>2007</v>
      </c>
      <c r="U88" s="3">
        <v>2008</v>
      </c>
      <c r="V88" s="3">
        <v>2009</v>
      </c>
      <c r="W88" s="3">
        <v>2010</v>
      </c>
      <c r="X88" s="3">
        <v>2011</v>
      </c>
      <c r="Y88" s="3">
        <v>2012</v>
      </c>
      <c r="Z88" s="3">
        <v>2013</v>
      </c>
      <c r="AA88" s="3">
        <v>2014</v>
      </c>
      <c r="AB88" s="3">
        <v>2015</v>
      </c>
      <c r="AC88" s="3">
        <v>2016</v>
      </c>
      <c r="AD88" s="3">
        <v>2017</v>
      </c>
    </row>
    <row r="89" spans="1:30" x14ac:dyDescent="0.2">
      <c r="A89" s="5" t="s">
        <v>1</v>
      </c>
      <c r="B89" s="6"/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</v>
      </c>
      <c r="AD89" s="7">
        <v>0</v>
      </c>
    </row>
    <row r="90" spans="1:30" x14ac:dyDescent="0.2">
      <c r="A90" s="9" t="s">
        <v>2</v>
      </c>
      <c r="B90" s="10"/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11">
        <v>0</v>
      </c>
      <c r="AD90" s="11">
        <v>0</v>
      </c>
    </row>
    <row r="91" spans="1:30" x14ac:dyDescent="0.2">
      <c r="A91" s="12" t="s">
        <v>3</v>
      </c>
      <c r="B91" s="13"/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</row>
    <row r="92" spans="1:30" x14ac:dyDescent="0.2">
      <c r="A92" s="12" t="s">
        <v>4</v>
      </c>
      <c r="B92" s="13"/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</row>
    <row r="93" spans="1:30" ht="13.5" thickBot="1" x14ac:dyDescent="0.25">
      <c r="A93" s="15" t="s">
        <v>5</v>
      </c>
      <c r="B93" s="16"/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7">
        <v>0</v>
      </c>
      <c r="X93" s="17">
        <v>0</v>
      </c>
      <c r="Y93" s="17">
        <v>0</v>
      </c>
      <c r="Z93" s="17">
        <v>0</v>
      </c>
      <c r="AA93" s="17">
        <v>0</v>
      </c>
      <c r="AB93" s="17">
        <v>0</v>
      </c>
      <c r="AC93" s="17">
        <v>0</v>
      </c>
      <c r="AD93" s="17">
        <v>0</v>
      </c>
    </row>
    <row r="94" spans="1:30" x14ac:dyDescent="0.2">
      <c r="A94" s="18" t="s">
        <v>6</v>
      </c>
      <c r="B94" s="19"/>
      <c r="C94" s="20">
        <v>0</v>
      </c>
      <c r="D94" s="20">
        <v>0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0">
        <v>0</v>
      </c>
      <c r="AB94" s="20">
        <v>0</v>
      </c>
      <c r="AC94" s="20">
        <v>0</v>
      </c>
      <c r="AD94" s="20">
        <v>0</v>
      </c>
    </row>
    <row r="95" spans="1:30" x14ac:dyDescent="0.2">
      <c r="A95" s="9" t="s">
        <v>7</v>
      </c>
      <c r="B95" s="10"/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v>0</v>
      </c>
      <c r="AD95" s="11">
        <v>0</v>
      </c>
    </row>
    <row r="96" spans="1:30" x14ac:dyDescent="0.2">
      <c r="A96" s="9" t="s">
        <v>8</v>
      </c>
      <c r="B96" s="10"/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11">
        <v>0</v>
      </c>
      <c r="AC96" s="11">
        <v>0</v>
      </c>
      <c r="AD96" s="11">
        <v>0</v>
      </c>
    </row>
    <row r="97" spans="1:30" ht="13.5" thickBot="1" x14ac:dyDescent="0.25">
      <c r="A97" s="15" t="s">
        <v>9</v>
      </c>
      <c r="B97" s="16"/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17">
        <v>0</v>
      </c>
      <c r="W97" s="17">
        <v>0</v>
      </c>
      <c r="X97" s="17">
        <v>0</v>
      </c>
      <c r="Y97" s="17">
        <v>0</v>
      </c>
      <c r="Z97" s="17">
        <v>0</v>
      </c>
      <c r="AA97" s="17">
        <v>0</v>
      </c>
      <c r="AB97" s="17">
        <v>0</v>
      </c>
      <c r="AC97" s="17">
        <v>0</v>
      </c>
      <c r="AD97" s="17">
        <v>0</v>
      </c>
    </row>
    <row r="98" spans="1:30" x14ac:dyDescent="0.2">
      <c r="A98" s="5" t="s">
        <v>10</v>
      </c>
      <c r="B98" s="6"/>
      <c r="C98" s="7">
        <v>28.326513402713317</v>
      </c>
      <c r="D98" s="7">
        <v>30.611109433895123</v>
      </c>
      <c r="E98" s="7">
        <v>32.601186682721774</v>
      </c>
      <c r="F98" s="7">
        <v>36.485144889046538</v>
      </c>
      <c r="G98" s="7">
        <v>38.024549101786107</v>
      </c>
      <c r="H98" s="7">
        <v>51.126747532214928</v>
      </c>
      <c r="I98" s="7">
        <v>43.626335874903631</v>
      </c>
      <c r="J98" s="7">
        <v>38.465338957257245</v>
      </c>
      <c r="K98" s="7">
        <v>42.509141138077226</v>
      </c>
      <c r="L98" s="7">
        <v>37.507724643442963</v>
      </c>
      <c r="M98" s="7">
        <v>36.515057982377471</v>
      </c>
      <c r="N98" s="7">
        <v>37.136512379508076</v>
      </c>
      <c r="O98" s="7">
        <v>31.882877115554901</v>
      </c>
      <c r="P98" s="7">
        <v>45.854786198767442</v>
      </c>
      <c r="Q98" s="7">
        <v>52.142443646621039</v>
      </c>
      <c r="R98" s="7">
        <v>46.738012488434123</v>
      </c>
      <c r="S98" s="7">
        <v>41.748571235766221</v>
      </c>
      <c r="T98" s="7">
        <v>38.933446529873791</v>
      </c>
      <c r="U98" s="7">
        <v>33.423099851660041</v>
      </c>
      <c r="V98" s="7">
        <v>31.251848471583898</v>
      </c>
      <c r="W98" s="7">
        <v>24.564747688587548</v>
      </c>
      <c r="X98" s="7">
        <v>20.347148040366381</v>
      </c>
      <c r="Y98" s="7">
        <v>22.524547269338967</v>
      </c>
      <c r="Z98" s="7">
        <v>25.063696698470146</v>
      </c>
      <c r="AA98" s="7">
        <v>23.880739364435087</v>
      </c>
      <c r="AB98" s="7">
        <v>20.995406926372869</v>
      </c>
      <c r="AC98" s="7">
        <v>19.279119252439148</v>
      </c>
      <c r="AD98" s="7">
        <v>22.829506642366386</v>
      </c>
    </row>
    <row r="99" spans="1:30" x14ac:dyDescent="0.2">
      <c r="A99" s="9" t="s">
        <v>11</v>
      </c>
      <c r="B99" s="10"/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1">
        <v>0</v>
      </c>
      <c r="AD99" s="11">
        <v>0</v>
      </c>
    </row>
    <row r="100" spans="1:30" x14ac:dyDescent="0.2">
      <c r="A100" s="22" t="s">
        <v>12</v>
      </c>
      <c r="B100" s="23"/>
      <c r="C100" s="24">
        <v>0</v>
      </c>
      <c r="D100" s="24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4">
        <v>0</v>
      </c>
      <c r="S100" s="24">
        <v>0</v>
      </c>
      <c r="T100" s="24">
        <v>0</v>
      </c>
      <c r="U100" s="24">
        <v>0</v>
      </c>
      <c r="V100" s="24">
        <v>0</v>
      </c>
      <c r="W100" s="24">
        <v>0</v>
      </c>
      <c r="X100" s="24">
        <v>0</v>
      </c>
      <c r="Y100" s="24">
        <v>0</v>
      </c>
      <c r="Z100" s="24">
        <v>0</v>
      </c>
      <c r="AA100" s="24">
        <v>0</v>
      </c>
      <c r="AB100" s="24">
        <v>0</v>
      </c>
      <c r="AC100" s="24">
        <v>0</v>
      </c>
      <c r="AD100" s="24">
        <v>0</v>
      </c>
    </row>
    <row r="101" spans="1:30" x14ac:dyDescent="0.2">
      <c r="A101" s="12" t="s">
        <v>13</v>
      </c>
      <c r="B101" s="13"/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14">
        <v>0</v>
      </c>
      <c r="AD101" s="14">
        <v>0</v>
      </c>
    </row>
    <row r="102" spans="1:30" x14ac:dyDescent="0.2">
      <c r="A102" s="9" t="s">
        <v>14</v>
      </c>
      <c r="B102" s="10"/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</row>
    <row r="103" spans="1:30" x14ac:dyDescent="0.2">
      <c r="A103" s="12" t="s">
        <v>15</v>
      </c>
      <c r="B103" s="13"/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4">
        <v>0</v>
      </c>
      <c r="Z103" s="14">
        <v>0</v>
      </c>
      <c r="AA103" s="14">
        <v>0</v>
      </c>
      <c r="AB103" s="14">
        <v>0</v>
      </c>
      <c r="AC103" s="14">
        <v>0</v>
      </c>
      <c r="AD103" s="14">
        <v>0</v>
      </c>
    </row>
    <row r="104" spans="1:30" x14ac:dyDescent="0.2">
      <c r="A104" s="12" t="s">
        <v>16</v>
      </c>
      <c r="B104" s="13"/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</row>
    <row r="105" spans="1:30" x14ac:dyDescent="0.2">
      <c r="A105" s="12" t="s">
        <v>17</v>
      </c>
      <c r="B105" s="13"/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v>0</v>
      </c>
      <c r="AC105" s="14">
        <v>0</v>
      </c>
      <c r="AD105" s="14">
        <v>0</v>
      </c>
    </row>
    <row r="106" spans="1:30" x14ac:dyDescent="0.2">
      <c r="A106" s="12" t="s">
        <v>18</v>
      </c>
      <c r="B106" s="13"/>
      <c r="C106" s="14">
        <v>28.326513402713317</v>
      </c>
      <c r="D106" s="14">
        <v>30.611109433895123</v>
      </c>
      <c r="E106" s="14">
        <v>32.601186682721774</v>
      </c>
      <c r="F106" s="14">
        <v>36.485144889046538</v>
      </c>
      <c r="G106" s="14">
        <v>38.024549101786107</v>
      </c>
      <c r="H106" s="14">
        <v>51.126747532214928</v>
      </c>
      <c r="I106" s="14">
        <v>43.626335874903631</v>
      </c>
      <c r="J106" s="14">
        <v>38.465338957257245</v>
      </c>
      <c r="K106" s="14">
        <v>42.509141138077226</v>
      </c>
      <c r="L106" s="14">
        <v>37.507724643442963</v>
      </c>
      <c r="M106" s="14">
        <v>36.515057982377471</v>
      </c>
      <c r="N106" s="14">
        <v>37.136512379508076</v>
      </c>
      <c r="O106" s="14">
        <v>31.882877115554901</v>
      </c>
      <c r="P106" s="14">
        <v>45.854786198767442</v>
      </c>
      <c r="Q106" s="14">
        <v>52.142443646621039</v>
      </c>
      <c r="R106" s="14">
        <v>46.738012488434123</v>
      </c>
      <c r="S106" s="14">
        <v>41.748571235766221</v>
      </c>
      <c r="T106" s="14">
        <v>38.933446529873791</v>
      </c>
      <c r="U106" s="14">
        <v>33.423099851660041</v>
      </c>
      <c r="V106" s="14">
        <v>31.251848471583898</v>
      </c>
      <c r="W106" s="14">
        <v>24.564747688587548</v>
      </c>
      <c r="X106" s="14">
        <v>20.347148040366381</v>
      </c>
      <c r="Y106" s="14">
        <v>22.524547269338967</v>
      </c>
      <c r="Z106" s="14">
        <v>25.063696698470146</v>
      </c>
      <c r="AA106" s="14">
        <v>23.880739364435087</v>
      </c>
      <c r="AB106" s="14">
        <v>20.995406926372869</v>
      </c>
      <c r="AC106" s="14">
        <v>19.279119252439148</v>
      </c>
      <c r="AD106" s="14">
        <v>22.829506642366386</v>
      </c>
    </row>
    <row r="107" spans="1:30" x14ac:dyDescent="0.2">
      <c r="A107" s="22" t="s">
        <v>19</v>
      </c>
      <c r="B107" s="23"/>
      <c r="C107" s="24">
        <v>0</v>
      </c>
      <c r="D107" s="24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P107" s="24">
        <v>0</v>
      </c>
      <c r="Q107" s="24">
        <v>0</v>
      </c>
      <c r="R107" s="24">
        <v>0</v>
      </c>
      <c r="S107" s="24">
        <v>0</v>
      </c>
      <c r="T107" s="24">
        <v>0</v>
      </c>
      <c r="U107" s="24">
        <v>0</v>
      </c>
      <c r="V107" s="24">
        <v>0</v>
      </c>
      <c r="W107" s="24">
        <v>0</v>
      </c>
      <c r="X107" s="24">
        <v>0</v>
      </c>
      <c r="Y107" s="24">
        <v>0</v>
      </c>
      <c r="Z107" s="24">
        <v>0</v>
      </c>
      <c r="AA107" s="24">
        <v>0</v>
      </c>
      <c r="AB107" s="24">
        <v>0</v>
      </c>
      <c r="AC107" s="24">
        <v>0</v>
      </c>
      <c r="AD107" s="24">
        <v>0</v>
      </c>
    </row>
    <row r="108" spans="1:30" x14ac:dyDescent="0.2">
      <c r="A108" s="12" t="s">
        <v>20</v>
      </c>
      <c r="B108" s="13"/>
      <c r="C108" s="26">
        <v>0</v>
      </c>
      <c r="D108" s="26">
        <v>0</v>
      </c>
      <c r="E108" s="26">
        <v>0</v>
      </c>
      <c r="F108" s="26">
        <v>0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6">
        <v>0</v>
      </c>
      <c r="M108" s="26">
        <v>0</v>
      </c>
      <c r="N108" s="26">
        <v>0</v>
      </c>
      <c r="O108" s="26">
        <v>0</v>
      </c>
      <c r="P108" s="26">
        <v>0</v>
      </c>
      <c r="Q108" s="26">
        <v>0</v>
      </c>
      <c r="R108" s="26">
        <v>0</v>
      </c>
      <c r="S108" s="26">
        <v>0</v>
      </c>
      <c r="T108" s="26">
        <v>0</v>
      </c>
      <c r="U108" s="26">
        <v>0</v>
      </c>
      <c r="V108" s="26">
        <v>0</v>
      </c>
      <c r="W108" s="26">
        <v>0</v>
      </c>
      <c r="X108" s="26">
        <v>0</v>
      </c>
      <c r="Y108" s="26">
        <v>0</v>
      </c>
      <c r="Z108" s="26">
        <v>0</v>
      </c>
      <c r="AA108" s="26">
        <v>0</v>
      </c>
      <c r="AB108" s="26">
        <v>0</v>
      </c>
      <c r="AC108" s="26">
        <v>0</v>
      </c>
      <c r="AD108" s="26">
        <v>0</v>
      </c>
    </row>
    <row r="109" spans="1:30" x14ac:dyDescent="0.2">
      <c r="A109" s="9" t="s">
        <v>21</v>
      </c>
      <c r="B109" s="10"/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11">
        <v>0</v>
      </c>
      <c r="AC109" s="11">
        <v>0</v>
      </c>
      <c r="AD109" s="11">
        <v>0</v>
      </c>
    </row>
    <row r="110" spans="1:30" x14ac:dyDescent="0.2">
      <c r="A110" s="27" t="s">
        <v>22</v>
      </c>
      <c r="B110" s="28"/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v>0</v>
      </c>
      <c r="R110" s="29">
        <v>0</v>
      </c>
      <c r="S110" s="29">
        <v>0</v>
      </c>
      <c r="T110" s="29">
        <v>0</v>
      </c>
      <c r="U110" s="29">
        <v>0</v>
      </c>
      <c r="V110" s="29">
        <v>0</v>
      </c>
      <c r="W110" s="29">
        <v>0</v>
      </c>
      <c r="X110" s="29">
        <v>0</v>
      </c>
      <c r="Y110" s="29">
        <v>0</v>
      </c>
      <c r="Z110" s="29">
        <v>0</v>
      </c>
      <c r="AA110" s="29">
        <v>0</v>
      </c>
      <c r="AB110" s="29">
        <v>0</v>
      </c>
      <c r="AC110" s="29">
        <v>0</v>
      </c>
      <c r="AD110" s="29">
        <v>0</v>
      </c>
    </row>
    <row r="111" spans="1:30" ht="13.5" thickBot="1" x14ac:dyDescent="0.25">
      <c r="A111" s="15" t="s">
        <v>23</v>
      </c>
      <c r="B111" s="16"/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7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7">
        <v>0</v>
      </c>
      <c r="W111" s="17">
        <v>0</v>
      </c>
      <c r="X111" s="17">
        <v>0</v>
      </c>
      <c r="Y111" s="17">
        <v>0</v>
      </c>
      <c r="Z111" s="17">
        <v>0</v>
      </c>
      <c r="AA111" s="17">
        <v>0</v>
      </c>
      <c r="AB111" s="17">
        <v>0</v>
      </c>
      <c r="AC111" s="17">
        <v>0</v>
      </c>
      <c r="AD111" s="17">
        <v>0</v>
      </c>
    </row>
    <row r="112" spans="1:30" ht="13.5" thickBot="1" x14ac:dyDescent="0.25">
      <c r="A112" s="30" t="s">
        <v>24</v>
      </c>
      <c r="B112" s="31"/>
      <c r="C112" s="32">
        <v>0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  <c r="O112" s="32">
        <v>0</v>
      </c>
      <c r="P112" s="32">
        <v>0</v>
      </c>
      <c r="Q112" s="32">
        <v>0</v>
      </c>
      <c r="R112" s="32">
        <v>0</v>
      </c>
      <c r="S112" s="32">
        <v>0</v>
      </c>
      <c r="T112" s="32">
        <v>0</v>
      </c>
      <c r="U112" s="32">
        <v>0</v>
      </c>
      <c r="V112" s="32">
        <v>0</v>
      </c>
      <c r="W112" s="32">
        <v>0</v>
      </c>
      <c r="X112" s="32">
        <v>0</v>
      </c>
      <c r="Y112" s="32">
        <v>0</v>
      </c>
      <c r="Z112" s="32">
        <v>0</v>
      </c>
      <c r="AA112" s="32">
        <v>0</v>
      </c>
      <c r="AB112" s="32">
        <v>0</v>
      </c>
      <c r="AC112" s="32">
        <v>0</v>
      </c>
      <c r="AD112" s="32">
        <v>0</v>
      </c>
    </row>
    <row r="113" spans="1:30" x14ac:dyDescent="0.2">
      <c r="A113" s="5" t="s">
        <v>25</v>
      </c>
      <c r="B113" s="6"/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7">
        <v>0</v>
      </c>
      <c r="AD113" s="7">
        <v>0</v>
      </c>
    </row>
    <row r="114" spans="1:30" x14ac:dyDescent="0.2">
      <c r="A114" s="27" t="s">
        <v>26</v>
      </c>
      <c r="B114" s="28"/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  <c r="R114" s="29">
        <v>0</v>
      </c>
      <c r="S114" s="29">
        <v>0</v>
      </c>
      <c r="T114" s="29">
        <v>0</v>
      </c>
      <c r="U114" s="29">
        <v>0</v>
      </c>
      <c r="V114" s="29">
        <v>0</v>
      </c>
      <c r="W114" s="29">
        <v>0</v>
      </c>
      <c r="X114" s="29">
        <v>0</v>
      </c>
      <c r="Y114" s="29">
        <v>0</v>
      </c>
      <c r="Z114" s="29">
        <v>0</v>
      </c>
      <c r="AA114" s="29">
        <v>0</v>
      </c>
      <c r="AB114" s="29">
        <v>0</v>
      </c>
      <c r="AC114" s="29">
        <v>0</v>
      </c>
      <c r="AD114" s="29">
        <v>0</v>
      </c>
    </row>
    <row r="115" spans="1:30" x14ac:dyDescent="0.2">
      <c r="A115" s="12" t="s">
        <v>27</v>
      </c>
      <c r="B115" s="33"/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14">
        <v>0</v>
      </c>
      <c r="AC115" s="14">
        <v>0</v>
      </c>
      <c r="AD115" s="14">
        <v>0</v>
      </c>
    </row>
    <row r="116" spans="1:30" x14ac:dyDescent="0.2">
      <c r="A116" s="12" t="s">
        <v>28</v>
      </c>
      <c r="B116" s="13"/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</row>
    <row r="117" spans="1:30" x14ac:dyDescent="0.2">
      <c r="A117" s="12" t="s">
        <v>29</v>
      </c>
      <c r="B117" s="13"/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</row>
    <row r="118" spans="1:30" x14ac:dyDescent="0.2">
      <c r="A118" s="35" t="s">
        <v>30</v>
      </c>
      <c r="B118" s="36"/>
      <c r="C118" s="37">
        <v>0</v>
      </c>
      <c r="D118" s="37">
        <v>0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7">
        <v>0</v>
      </c>
      <c r="O118" s="37">
        <v>0</v>
      </c>
      <c r="P118" s="37">
        <v>0</v>
      </c>
      <c r="Q118" s="37">
        <v>0</v>
      </c>
      <c r="R118" s="37">
        <v>0</v>
      </c>
      <c r="S118" s="37">
        <v>0</v>
      </c>
      <c r="T118" s="37">
        <v>0</v>
      </c>
      <c r="U118" s="37">
        <v>0</v>
      </c>
      <c r="V118" s="37">
        <v>0</v>
      </c>
      <c r="W118" s="37">
        <v>0</v>
      </c>
      <c r="X118" s="37">
        <v>0</v>
      </c>
      <c r="Y118" s="37">
        <v>0</v>
      </c>
      <c r="Z118" s="37">
        <v>0</v>
      </c>
      <c r="AA118" s="37">
        <v>0</v>
      </c>
      <c r="AB118" s="37">
        <v>0</v>
      </c>
      <c r="AC118" s="37">
        <v>0</v>
      </c>
      <c r="AD118" s="37">
        <v>0</v>
      </c>
    </row>
    <row r="119" spans="1:30" x14ac:dyDescent="0.2">
      <c r="A119" s="38" t="s">
        <v>31</v>
      </c>
      <c r="B119" s="39"/>
      <c r="C119" s="40">
        <v>0</v>
      </c>
      <c r="D119" s="40">
        <v>0</v>
      </c>
      <c r="E119" s="40">
        <v>0</v>
      </c>
      <c r="F119" s="40">
        <v>0</v>
      </c>
      <c r="G119" s="40">
        <v>0</v>
      </c>
      <c r="H119" s="40">
        <v>0</v>
      </c>
      <c r="I119" s="40">
        <v>0</v>
      </c>
      <c r="J119" s="40">
        <v>0</v>
      </c>
      <c r="K119" s="40">
        <v>0</v>
      </c>
      <c r="L119" s="40">
        <v>0</v>
      </c>
      <c r="M119" s="40">
        <v>0</v>
      </c>
      <c r="N119" s="40">
        <v>0</v>
      </c>
      <c r="O119" s="40">
        <v>0</v>
      </c>
      <c r="P119" s="40">
        <v>0</v>
      </c>
      <c r="Q119" s="40">
        <v>0</v>
      </c>
      <c r="R119" s="40">
        <v>0</v>
      </c>
      <c r="S119" s="40">
        <v>0</v>
      </c>
      <c r="T119" s="40">
        <v>0</v>
      </c>
      <c r="U119" s="40">
        <v>0</v>
      </c>
      <c r="V119" s="40">
        <v>0</v>
      </c>
      <c r="W119" s="40">
        <v>0</v>
      </c>
      <c r="X119" s="40">
        <v>0</v>
      </c>
      <c r="Y119" s="40">
        <v>0</v>
      </c>
      <c r="Z119" s="40">
        <v>0</v>
      </c>
      <c r="AA119" s="40">
        <v>0</v>
      </c>
      <c r="AB119" s="40">
        <v>0</v>
      </c>
      <c r="AC119" s="40">
        <v>0</v>
      </c>
      <c r="AD119" s="40">
        <v>0</v>
      </c>
    </row>
    <row r="120" spans="1:30" x14ac:dyDescent="0.2">
      <c r="A120" s="38" t="s">
        <v>32</v>
      </c>
      <c r="B120" s="39"/>
      <c r="C120" s="40">
        <v>0</v>
      </c>
      <c r="D120" s="40">
        <v>0</v>
      </c>
      <c r="E120" s="40">
        <v>0</v>
      </c>
      <c r="F120" s="40">
        <v>0</v>
      </c>
      <c r="G120" s="40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0">
        <v>0</v>
      </c>
      <c r="N120" s="40">
        <v>0</v>
      </c>
      <c r="O120" s="40">
        <v>0</v>
      </c>
      <c r="P120" s="40">
        <v>0</v>
      </c>
      <c r="Q120" s="40">
        <v>0</v>
      </c>
      <c r="R120" s="40">
        <v>0</v>
      </c>
      <c r="S120" s="40">
        <v>0</v>
      </c>
      <c r="T120" s="40">
        <v>0</v>
      </c>
      <c r="U120" s="40">
        <v>0</v>
      </c>
      <c r="V120" s="40">
        <v>0</v>
      </c>
      <c r="W120" s="40">
        <v>0</v>
      </c>
      <c r="X120" s="40">
        <v>0</v>
      </c>
      <c r="Y120" s="40">
        <v>0</v>
      </c>
      <c r="Z120" s="40">
        <v>0</v>
      </c>
      <c r="AA120" s="40">
        <v>0</v>
      </c>
      <c r="AB120" s="40">
        <v>0</v>
      </c>
      <c r="AC120" s="40">
        <v>0</v>
      </c>
      <c r="AD120" s="40">
        <v>0</v>
      </c>
    </row>
    <row r="121" spans="1:30" ht="13.5" thickBot="1" x14ac:dyDescent="0.25">
      <c r="A121" s="41" t="s">
        <v>33</v>
      </c>
      <c r="B121" s="42"/>
      <c r="C121" s="43">
        <v>0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</v>
      </c>
      <c r="Q121" s="43">
        <v>0</v>
      </c>
      <c r="R121" s="43">
        <v>0</v>
      </c>
      <c r="S121" s="43">
        <v>0</v>
      </c>
      <c r="T121" s="43">
        <v>0</v>
      </c>
      <c r="U121" s="43">
        <v>0</v>
      </c>
      <c r="V121" s="43">
        <v>0</v>
      </c>
      <c r="W121" s="43">
        <v>0</v>
      </c>
      <c r="X121" s="43">
        <v>0</v>
      </c>
      <c r="Y121" s="43">
        <v>0</v>
      </c>
      <c r="Z121" s="43">
        <v>0</v>
      </c>
      <c r="AA121" s="43">
        <v>0</v>
      </c>
      <c r="AB121" s="43">
        <v>0</v>
      </c>
      <c r="AC121" s="43">
        <v>0</v>
      </c>
      <c r="AD121" s="43">
        <v>0</v>
      </c>
    </row>
    <row r="122" spans="1:30" ht="13.5" thickBot="1" x14ac:dyDescent="0.25">
      <c r="A122" s="44" t="s">
        <v>34</v>
      </c>
      <c r="B122" s="45"/>
      <c r="C122" s="46">
        <v>0</v>
      </c>
      <c r="D122" s="46">
        <v>0</v>
      </c>
      <c r="E122" s="46">
        <v>0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0</v>
      </c>
      <c r="O122" s="46">
        <v>0</v>
      </c>
      <c r="P122" s="46">
        <v>0</v>
      </c>
      <c r="Q122" s="46">
        <v>0</v>
      </c>
      <c r="R122" s="46">
        <v>0</v>
      </c>
      <c r="S122" s="46">
        <v>0</v>
      </c>
      <c r="T122" s="46">
        <v>0</v>
      </c>
      <c r="U122" s="46">
        <v>0</v>
      </c>
      <c r="V122" s="46">
        <v>0</v>
      </c>
      <c r="W122" s="46">
        <v>0</v>
      </c>
      <c r="X122" s="46">
        <v>0</v>
      </c>
      <c r="Y122" s="46">
        <v>0</v>
      </c>
      <c r="Z122" s="46">
        <v>0</v>
      </c>
      <c r="AA122" s="46">
        <v>0</v>
      </c>
      <c r="AB122" s="46">
        <v>0</v>
      </c>
      <c r="AC122" s="46">
        <v>0</v>
      </c>
      <c r="AD122" s="46">
        <v>0</v>
      </c>
    </row>
    <row r="123" spans="1:30" ht="13.5" thickBot="1" x14ac:dyDescent="0.25">
      <c r="A123" s="44" t="s">
        <v>35</v>
      </c>
      <c r="B123" s="45"/>
      <c r="C123" s="46">
        <v>0</v>
      </c>
      <c r="D123" s="46">
        <v>0</v>
      </c>
      <c r="E123" s="46">
        <v>0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v>0</v>
      </c>
      <c r="P123" s="46">
        <v>0</v>
      </c>
      <c r="Q123" s="46">
        <v>0</v>
      </c>
      <c r="R123" s="46">
        <v>0</v>
      </c>
      <c r="S123" s="46">
        <v>0</v>
      </c>
      <c r="T123" s="46">
        <v>0</v>
      </c>
      <c r="U123" s="46">
        <v>0</v>
      </c>
      <c r="V123" s="46">
        <v>0</v>
      </c>
      <c r="W123" s="46">
        <v>0</v>
      </c>
      <c r="X123" s="46">
        <v>0</v>
      </c>
      <c r="Y123" s="46">
        <v>0</v>
      </c>
      <c r="Z123" s="46">
        <v>0</v>
      </c>
      <c r="AA123" s="46">
        <v>0</v>
      </c>
      <c r="AB123" s="46">
        <v>0</v>
      </c>
      <c r="AC123" s="46">
        <v>0</v>
      </c>
      <c r="AD123" s="46">
        <v>0</v>
      </c>
    </row>
    <row r="124" spans="1:30" ht="13.5" thickBot="1" x14ac:dyDescent="0.25">
      <c r="A124" s="44" t="s">
        <v>36</v>
      </c>
      <c r="B124" s="45"/>
      <c r="C124" s="47">
        <v>0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v>0</v>
      </c>
      <c r="P124" s="47">
        <v>0</v>
      </c>
      <c r="Q124" s="47">
        <v>0</v>
      </c>
      <c r="R124" s="47">
        <v>0</v>
      </c>
      <c r="S124" s="47">
        <v>0</v>
      </c>
      <c r="T124" s="47">
        <v>0</v>
      </c>
      <c r="U124" s="47">
        <v>0</v>
      </c>
      <c r="V124" s="47">
        <v>0</v>
      </c>
      <c r="W124" s="47">
        <v>0</v>
      </c>
      <c r="X124" s="47">
        <v>0</v>
      </c>
      <c r="Y124" s="47">
        <v>0</v>
      </c>
      <c r="Z124" s="47">
        <v>0</v>
      </c>
      <c r="AA124" s="47">
        <v>0</v>
      </c>
      <c r="AB124" s="47">
        <v>0</v>
      </c>
      <c r="AC124" s="47">
        <v>0</v>
      </c>
      <c r="AD124" s="47">
        <v>0</v>
      </c>
    </row>
    <row r="125" spans="1:30" x14ac:dyDescent="0.2">
      <c r="A125" s="35" t="s">
        <v>37</v>
      </c>
      <c r="B125" s="36"/>
      <c r="C125" s="37">
        <f t="shared" ref="C125:AD125" si="6">C89+C94+C98+C112+C116+C117+C118+C119+C122</f>
        <v>28.326513402713317</v>
      </c>
      <c r="D125" s="37">
        <f t="shared" si="6"/>
        <v>30.611109433895123</v>
      </c>
      <c r="E125" s="37">
        <f t="shared" si="6"/>
        <v>32.601186682721774</v>
      </c>
      <c r="F125" s="37">
        <f t="shared" si="6"/>
        <v>36.485144889046538</v>
      </c>
      <c r="G125" s="37">
        <f t="shared" si="6"/>
        <v>38.024549101786107</v>
      </c>
      <c r="H125" s="37">
        <f t="shared" si="6"/>
        <v>51.126747532214928</v>
      </c>
      <c r="I125" s="37">
        <f t="shared" si="6"/>
        <v>43.626335874903631</v>
      </c>
      <c r="J125" s="37">
        <f t="shared" si="6"/>
        <v>38.465338957257245</v>
      </c>
      <c r="K125" s="37">
        <f t="shared" si="6"/>
        <v>42.509141138077226</v>
      </c>
      <c r="L125" s="37">
        <f t="shared" si="6"/>
        <v>37.507724643442963</v>
      </c>
      <c r="M125" s="37">
        <f t="shared" si="6"/>
        <v>36.515057982377471</v>
      </c>
      <c r="N125" s="37">
        <f t="shared" si="6"/>
        <v>37.136512379508076</v>
      </c>
      <c r="O125" s="37">
        <f t="shared" si="6"/>
        <v>31.882877115554901</v>
      </c>
      <c r="P125" s="37">
        <f t="shared" si="6"/>
        <v>45.854786198767442</v>
      </c>
      <c r="Q125" s="37">
        <f t="shared" si="6"/>
        <v>52.142443646621039</v>
      </c>
      <c r="R125" s="37">
        <f t="shared" si="6"/>
        <v>46.738012488434123</v>
      </c>
      <c r="S125" s="37">
        <f t="shared" si="6"/>
        <v>41.748571235766221</v>
      </c>
      <c r="T125" s="37">
        <f t="shared" si="6"/>
        <v>38.933446529873791</v>
      </c>
      <c r="U125" s="37">
        <f t="shared" si="6"/>
        <v>33.423099851660041</v>
      </c>
      <c r="V125" s="37">
        <f t="shared" si="6"/>
        <v>31.251848471583898</v>
      </c>
      <c r="W125" s="37">
        <f t="shared" si="6"/>
        <v>24.564747688587548</v>
      </c>
      <c r="X125" s="37">
        <f t="shared" si="6"/>
        <v>20.347148040366381</v>
      </c>
      <c r="Y125" s="37">
        <f t="shared" si="6"/>
        <v>22.524547269338967</v>
      </c>
      <c r="Z125" s="37">
        <f t="shared" si="6"/>
        <v>25.063696698470146</v>
      </c>
      <c r="AA125" s="37">
        <f t="shared" si="6"/>
        <v>23.880739364435087</v>
      </c>
      <c r="AB125" s="37">
        <f t="shared" si="6"/>
        <v>20.995406926372869</v>
      </c>
      <c r="AC125" s="37">
        <f t="shared" si="6"/>
        <v>19.279119252439148</v>
      </c>
      <c r="AD125" s="37">
        <f t="shared" si="6"/>
        <v>22.829506642366386</v>
      </c>
    </row>
    <row r="126" spans="1:30" ht="13.5" thickBot="1" x14ac:dyDescent="0.25">
      <c r="A126" s="38" t="s">
        <v>38</v>
      </c>
      <c r="B126" s="39"/>
      <c r="C126" s="40">
        <f t="shared" ref="C126:AD126" si="7">C89+C94+C98+C112</f>
        <v>28.326513402713317</v>
      </c>
      <c r="D126" s="40">
        <f t="shared" si="7"/>
        <v>30.611109433895123</v>
      </c>
      <c r="E126" s="40">
        <f t="shared" si="7"/>
        <v>32.601186682721774</v>
      </c>
      <c r="F126" s="40">
        <f t="shared" si="7"/>
        <v>36.485144889046538</v>
      </c>
      <c r="G126" s="40">
        <f t="shared" si="7"/>
        <v>38.024549101786107</v>
      </c>
      <c r="H126" s="40">
        <f t="shared" si="7"/>
        <v>51.126747532214928</v>
      </c>
      <c r="I126" s="40">
        <f t="shared" si="7"/>
        <v>43.626335874903631</v>
      </c>
      <c r="J126" s="40">
        <f t="shared" si="7"/>
        <v>38.465338957257245</v>
      </c>
      <c r="K126" s="40">
        <f t="shared" si="7"/>
        <v>42.509141138077226</v>
      </c>
      <c r="L126" s="40">
        <f t="shared" si="7"/>
        <v>37.507724643442963</v>
      </c>
      <c r="M126" s="40">
        <f t="shared" si="7"/>
        <v>36.515057982377471</v>
      </c>
      <c r="N126" s="40">
        <f t="shared" si="7"/>
        <v>37.136512379508076</v>
      </c>
      <c r="O126" s="40">
        <f t="shared" si="7"/>
        <v>31.882877115554901</v>
      </c>
      <c r="P126" s="40">
        <f t="shared" si="7"/>
        <v>45.854786198767442</v>
      </c>
      <c r="Q126" s="40">
        <f t="shared" si="7"/>
        <v>52.142443646621039</v>
      </c>
      <c r="R126" s="40">
        <f t="shared" si="7"/>
        <v>46.738012488434123</v>
      </c>
      <c r="S126" s="40">
        <f t="shared" si="7"/>
        <v>41.748571235766221</v>
      </c>
      <c r="T126" s="40">
        <f t="shared" si="7"/>
        <v>38.933446529873791</v>
      </c>
      <c r="U126" s="40">
        <f t="shared" si="7"/>
        <v>33.423099851660041</v>
      </c>
      <c r="V126" s="40">
        <f t="shared" si="7"/>
        <v>31.251848471583898</v>
      </c>
      <c r="W126" s="40">
        <f t="shared" si="7"/>
        <v>24.564747688587548</v>
      </c>
      <c r="X126" s="40">
        <f t="shared" si="7"/>
        <v>20.347148040366381</v>
      </c>
      <c r="Y126" s="40">
        <f t="shared" si="7"/>
        <v>22.524547269338967</v>
      </c>
      <c r="Z126" s="40">
        <f t="shared" si="7"/>
        <v>25.063696698470146</v>
      </c>
      <c r="AA126" s="40">
        <f t="shared" si="7"/>
        <v>23.880739364435087</v>
      </c>
      <c r="AB126" s="40">
        <f t="shared" si="7"/>
        <v>20.995406926372869</v>
      </c>
      <c r="AC126" s="40">
        <f t="shared" si="7"/>
        <v>19.279119252439148</v>
      </c>
      <c r="AD126" s="40">
        <f t="shared" si="7"/>
        <v>22.829506642366386</v>
      </c>
    </row>
    <row r="127" spans="1:30" ht="13.5" thickBot="1" x14ac:dyDescent="0.25">
      <c r="A127" s="44" t="s">
        <v>39</v>
      </c>
      <c r="B127" s="45"/>
      <c r="C127" s="46">
        <f t="shared" ref="C127:AD127" si="8">C89+C94+C98+C112+C113+C122+C123+C124</f>
        <v>28.326513402713317</v>
      </c>
      <c r="D127" s="46">
        <f t="shared" si="8"/>
        <v>30.611109433895123</v>
      </c>
      <c r="E127" s="46">
        <f t="shared" si="8"/>
        <v>32.601186682721774</v>
      </c>
      <c r="F127" s="46">
        <f t="shared" si="8"/>
        <v>36.485144889046538</v>
      </c>
      <c r="G127" s="46">
        <f t="shared" si="8"/>
        <v>38.024549101786107</v>
      </c>
      <c r="H127" s="46">
        <f t="shared" si="8"/>
        <v>51.126747532214928</v>
      </c>
      <c r="I127" s="46">
        <f t="shared" si="8"/>
        <v>43.626335874903631</v>
      </c>
      <c r="J127" s="46">
        <f t="shared" si="8"/>
        <v>38.465338957257245</v>
      </c>
      <c r="K127" s="46">
        <f t="shared" si="8"/>
        <v>42.509141138077226</v>
      </c>
      <c r="L127" s="46">
        <f t="shared" si="8"/>
        <v>37.507724643442963</v>
      </c>
      <c r="M127" s="46">
        <f t="shared" si="8"/>
        <v>36.515057982377471</v>
      </c>
      <c r="N127" s="46">
        <f t="shared" si="8"/>
        <v>37.136512379508076</v>
      </c>
      <c r="O127" s="46">
        <f t="shared" si="8"/>
        <v>31.882877115554901</v>
      </c>
      <c r="P127" s="46">
        <f t="shared" si="8"/>
        <v>45.854786198767442</v>
      </c>
      <c r="Q127" s="46">
        <f t="shared" si="8"/>
        <v>52.142443646621039</v>
      </c>
      <c r="R127" s="46">
        <f t="shared" si="8"/>
        <v>46.738012488434123</v>
      </c>
      <c r="S127" s="46">
        <f t="shared" si="8"/>
        <v>41.748571235766221</v>
      </c>
      <c r="T127" s="46">
        <f t="shared" si="8"/>
        <v>38.933446529873791</v>
      </c>
      <c r="U127" s="46">
        <f t="shared" si="8"/>
        <v>33.423099851660041</v>
      </c>
      <c r="V127" s="46">
        <f t="shared" si="8"/>
        <v>31.251848471583898</v>
      </c>
      <c r="W127" s="46">
        <f t="shared" si="8"/>
        <v>24.564747688587548</v>
      </c>
      <c r="X127" s="46">
        <f t="shared" si="8"/>
        <v>20.347148040366381</v>
      </c>
      <c r="Y127" s="46">
        <f t="shared" si="8"/>
        <v>22.524547269338967</v>
      </c>
      <c r="Z127" s="46">
        <f t="shared" si="8"/>
        <v>25.063696698470146</v>
      </c>
      <c r="AA127" s="46">
        <f t="shared" si="8"/>
        <v>23.880739364435087</v>
      </c>
      <c r="AB127" s="46">
        <f t="shared" si="8"/>
        <v>20.995406926372869</v>
      </c>
      <c r="AC127" s="46">
        <f t="shared" si="8"/>
        <v>19.279119252439148</v>
      </c>
      <c r="AD127" s="46">
        <f t="shared" si="8"/>
        <v>22.829506642366386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1152</vt:i4>
      </vt:variant>
    </vt:vector>
  </HeadingPairs>
  <TitlesOfParts>
    <vt:vector size="1158" baseType="lpstr">
      <vt:lpstr>TFC Fuels (total)</vt:lpstr>
      <vt:lpstr>Industry</vt:lpstr>
      <vt:lpstr>Transport</vt:lpstr>
      <vt:lpstr>Residential</vt:lpstr>
      <vt:lpstr>Services</vt:lpstr>
      <vt:lpstr>Agriculture &amp; Fisheries</vt:lpstr>
      <vt:lpstr>AGFFNLANT</vt:lpstr>
      <vt:lpstr>AGFFNLBGM</vt:lpstr>
      <vt:lpstr>AGFFNLBIT</vt:lpstr>
      <vt:lpstr>AGFFNLBKB</vt:lpstr>
      <vt:lpstr>AGFFNLBLQ</vt:lpstr>
      <vt:lpstr>AGFFNLBRW</vt:lpstr>
      <vt:lpstr>AGFFNLBTM</vt:lpstr>
      <vt:lpstr>AGFFNLCDO</vt:lpstr>
      <vt:lpstr>AGFFNLCOK</vt:lpstr>
      <vt:lpstr>AGFFNLCOL</vt:lpstr>
      <vt:lpstr>AGFFNLELE</vt:lpstr>
      <vt:lpstr>AGFFNLGAS</vt:lpstr>
      <vt:lpstr>AGFFNLGDD</vt:lpstr>
      <vt:lpstr>AGFFNLGEO</vt:lpstr>
      <vt:lpstr>AGFFNLHEA</vt:lpstr>
      <vt:lpstr>AGFFNLHYD</vt:lpstr>
      <vt:lpstr>AGFFNLKJF</vt:lpstr>
      <vt:lpstr>AGFFNLLFG</vt:lpstr>
      <vt:lpstr>AGFFNLLIG</vt:lpstr>
      <vt:lpstr>AGFFNLLPG</vt:lpstr>
      <vt:lpstr>AGFFNLLUB</vt:lpstr>
      <vt:lpstr>AGFFNLMPE</vt:lpstr>
      <vt:lpstr>AGFFNLMTG</vt:lpstr>
      <vt:lpstr>AGFFNLNAP</vt:lpstr>
      <vt:lpstr>AGFFNLNRW</vt:lpstr>
      <vt:lpstr>AGFFNLOIL</vt:lpstr>
      <vt:lpstr>AGFFNLOKS</vt:lpstr>
      <vt:lpstr>AGFFNLPEA</vt:lpstr>
      <vt:lpstr>AGFFNLPET</vt:lpstr>
      <vt:lpstr>AGFFNLREN</vt:lpstr>
      <vt:lpstr>AGFFNLRFG</vt:lpstr>
      <vt:lpstr>AGFFNLRFO</vt:lpstr>
      <vt:lpstr>AGFFNLSOL</vt:lpstr>
      <vt:lpstr>AGFFNLSPE</vt:lpstr>
      <vt:lpstr>AGFFNLTOT</vt:lpstr>
      <vt:lpstr>AGFFNLWIN</vt:lpstr>
      <vt:lpstr>AGFFNLWSP</vt:lpstr>
      <vt:lpstr>ATDFNLANT</vt:lpstr>
      <vt:lpstr>ATDFNLBGM</vt:lpstr>
      <vt:lpstr>ATDFNLBIT</vt:lpstr>
      <vt:lpstr>ATDFNLBKB</vt:lpstr>
      <vt:lpstr>ATDFNLBLQ</vt:lpstr>
      <vt:lpstr>ATDFNLBRW</vt:lpstr>
      <vt:lpstr>ATDFNLBTM</vt:lpstr>
      <vt:lpstr>ATDFNLCDO</vt:lpstr>
      <vt:lpstr>ATDFNLCOK</vt:lpstr>
      <vt:lpstr>ATDFNLCOL</vt:lpstr>
      <vt:lpstr>ATDFNLELE</vt:lpstr>
      <vt:lpstr>ATDFNLGAS</vt:lpstr>
      <vt:lpstr>ATDFNLGDD</vt:lpstr>
      <vt:lpstr>ATDFNLGEO</vt:lpstr>
      <vt:lpstr>ATDFNLHEA</vt:lpstr>
      <vt:lpstr>ATDFNLHYD</vt:lpstr>
      <vt:lpstr>ATDFNLKJF</vt:lpstr>
      <vt:lpstr>ATDFNLLFG</vt:lpstr>
      <vt:lpstr>ATDFNLLIG</vt:lpstr>
      <vt:lpstr>ATDFNLLPG</vt:lpstr>
      <vt:lpstr>ATDFNLLUB</vt:lpstr>
      <vt:lpstr>ATDFNLMPE</vt:lpstr>
      <vt:lpstr>ATDFNLMTG</vt:lpstr>
      <vt:lpstr>ATDFNLNAP</vt:lpstr>
      <vt:lpstr>ATDFNLNRW</vt:lpstr>
      <vt:lpstr>ATDFNLOIL</vt:lpstr>
      <vt:lpstr>ATDFNLOKS</vt:lpstr>
      <vt:lpstr>ATDFNLPEA</vt:lpstr>
      <vt:lpstr>ATDFNLPET</vt:lpstr>
      <vt:lpstr>ATDFNLREN</vt:lpstr>
      <vt:lpstr>ATDFNLRFG</vt:lpstr>
      <vt:lpstr>ATDFNLRFO</vt:lpstr>
      <vt:lpstr>ATDFNLSOL</vt:lpstr>
      <vt:lpstr>ATDFNLSPE</vt:lpstr>
      <vt:lpstr>ATDFNLTOT</vt:lpstr>
      <vt:lpstr>ATDFNLWIN</vt:lpstr>
      <vt:lpstr>ATDFNLWSP</vt:lpstr>
      <vt:lpstr>ATIFNLANT</vt:lpstr>
      <vt:lpstr>ATIFNLBGM</vt:lpstr>
      <vt:lpstr>ATIFNLBIT</vt:lpstr>
      <vt:lpstr>ATIFNLBKB</vt:lpstr>
      <vt:lpstr>ATIFNLBLQ</vt:lpstr>
      <vt:lpstr>ATIFNLBRW</vt:lpstr>
      <vt:lpstr>ATIFNLBTM</vt:lpstr>
      <vt:lpstr>ATIFNLCDO</vt:lpstr>
      <vt:lpstr>ATIFNLCOK</vt:lpstr>
      <vt:lpstr>ATIFNLCOL</vt:lpstr>
      <vt:lpstr>ATIFNLELE</vt:lpstr>
      <vt:lpstr>ATIFNLGAS</vt:lpstr>
      <vt:lpstr>ATIFNLGDD</vt:lpstr>
      <vt:lpstr>ATIFNLGEO</vt:lpstr>
      <vt:lpstr>ATIFNLHEA</vt:lpstr>
      <vt:lpstr>ATIFNLHYD</vt:lpstr>
      <vt:lpstr>ATIFNLKJF</vt:lpstr>
      <vt:lpstr>ATIFNLLFG</vt:lpstr>
      <vt:lpstr>ATIFNLLIG</vt:lpstr>
      <vt:lpstr>ATIFNLLPG</vt:lpstr>
      <vt:lpstr>ATIFNLLUB</vt:lpstr>
      <vt:lpstr>ATIFNLMPE</vt:lpstr>
      <vt:lpstr>ATIFNLMTG</vt:lpstr>
      <vt:lpstr>ATIFNLNAP</vt:lpstr>
      <vt:lpstr>ATIFNLNRW</vt:lpstr>
      <vt:lpstr>ATIFNLOIL</vt:lpstr>
      <vt:lpstr>ATIFNLOKS</vt:lpstr>
      <vt:lpstr>ATIFNLPEA</vt:lpstr>
      <vt:lpstr>ATIFNLPET</vt:lpstr>
      <vt:lpstr>ATIFNLREN</vt:lpstr>
      <vt:lpstr>ATIFNLRFG</vt:lpstr>
      <vt:lpstr>ATIFNLRFO</vt:lpstr>
      <vt:lpstr>ATIFNLSOL</vt:lpstr>
      <vt:lpstr>ATIFNLSPE</vt:lpstr>
      <vt:lpstr>ATIFNLTOT</vt:lpstr>
      <vt:lpstr>ATIFNLWIN</vt:lpstr>
      <vt:lpstr>ATIFNLWSP</vt:lpstr>
      <vt:lpstr>BMFFNLANT</vt:lpstr>
      <vt:lpstr>BMFFNLBGM</vt:lpstr>
      <vt:lpstr>BMFFNLBIT</vt:lpstr>
      <vt:lpstr>BMFFNLBKB</vt:lpstr>
      <vt:lpstr>BMFFNLBLQ</vt:lpstr>
      <vt:lpstr>BMFFNLBRW</vt:lpstr>
      <vt:lpstr>BMFFNLBTM</vt:lpstr>
      <vt:lpstr>BMFFNLCDO</vt:lpstr>
      <vt:lpstr>BMFFNLCOK</vt:lpstr>
      <vt:lpstr>BMFFNLCOL</vt:lpstr>
      <vt:lpstr>BMFFNLELE</vt:lpstr>
      <vt:lpstr>BMFFNLGAS</vt:lpstr>
      <vt:lpstr>BMFFNLGDD</vt:lpstr>
      <vt:lpstr>BMFFNLGEO</vt:lpstr>
      <vt:lpstr>BMFFNLHEA</vt:lpstr>
      <vt:lpstr>BMFFNLHYD</vt:lpstr>
      <vt:lpstr>BMFFNLKJF</vt:lpstr>
      <vt:lpstr>BMFFNLLFG</vt:lpstr>
      <vt:lpstr>BMFFNLLIG</vt:lpstr>
      <vt:lpstr>BMFFNLLPG</vt:lpstr>
      <vt:lpstr>BMFFNLLUB</vt:lpstr>
      <vt:lpstr>BMFFNLMPE</vt:lpstr>
      <vt:lpstr>BMFFNLMTG</vt:lpstr>
      <vt:lpstr>BMFFNLNAP</vt:lpstr>
      <vt:lpstr>BMFFNLNRW</vt:lpstr>
      <vt:lpstr>BMFFNLOIL</vt:lpstr>
      <vt:lpstr>BMFFNLOKS</vt:lpstr>
      <vt:lpstr>BMFFNLPEA</vt:lpstr>
      <vt:lpstr>BMFFNLPET</vt:lpstr>
      <vt:lpstr>BMFFNLREN</vt:lpstr>
      <vt:lpstr>BMFFNLRFG</vt:lpstr>
      <vt:lpstr>BMFFNLRFO</vt:lpstr>
      <vt:lpstr>BMFFNLSOL</vt:lpstr>
      <vt:lpstr>BMFFNLSPE</vt:lpstr>
      <vt:lpstr>BMFFNLTOT</vt:lpstr>
      <vt:lpstr>BMFFNLWIN</vt:lpstr>
      <vt:lpstr>BMFFNLWSP</vt:lpstr>
      <vt:lpstr>CMFFNLANT</vt:lpstr>
      <vt:lpstr>CMFFNLBGM</vt:lpstr>
      <vt:lpstr>CMFFNLBIT</vt:lpstr>
      <vt:lpstr>CMFFNLBKB</vt:lpstr>
      <vt:lpstr>CMFFNLBLQ</vt:lpstr>
      <vt:lpstr>CMFFNLBRW</vt:lpstr>
      <vt:lpstr>CMFFNLBTM</vt:lpstr>
      <vt:lpstr>CMFFNLCDO</vt:lpstr>
      <vt:lpstr>CMFFNLCOK</vt:lpstr>
      <vt:lpstr>CMFFNLCOL</vt:lpstr>
      <vt:lpstr>CMFFNLELE</vt:lpstr>
      <vt:lpstr>CMFFNLGAS</vt:lpstr>
      <vt:lpstr>CMFFNLGDD</vt:lpstr>
      <vt:lpstr>CMFFNLGEO</vt:lpstr>
      <vt:lpstr>CMFFNLHEA</vt:lpstr>
      <vt:lpstr>CMFFNLHYD</vt:lpstr>
      <vt:lpstr>CMFFNLKJF</vt:lpstr>
      <vt:lpstr>CMFFNLLFG</vt:lpstr>
      <vt:lpstr>CMFFNLLIG</vt:lpstr>
      <vt:lpstr>CMFFNLLPG</vt:lpstr>
      <vt:lpstr>CMFFNLLUB</vt:lpstr>
      <vt:lpstr>CMFFNLMPE</vt:lpstr>
      <vt:lpstr>CMFFNLMTG</vt:lpstr>
      <vt:lpstr>CMFFNLNAP</vt:lpstr>
      <vt:lpstr>CMFFNLNRW</vt:lpstr>
      <vt:lpstr>CMFFNLOIL</vt:lpstr>
      <vt:lpstr>CMFFNLOKS</vt:lpstr>
      <vt:lpstr>CMFFNLPEA</vt:lpstr>
      <vt:lpstr>CMFFNLPET</vt:lpstr>
      <vt:lpstr>CMFFNLREN</vt:lpstr>
      <vt:lpstr>CMFFNLRFG</vt:lpstr>
      <vt:lpstr>CMFFNLRFO</vt:lpstr>
      <vt:lpstr>CMFFNLSOL</vt:lpstr>
      <vt:lpstr>CMFFNLSPE</vt:lpstr>
      <vt:lpstr>CMFFNLTOT</vt:lpstr>
      <vt:lpstr>CMFFNLWIN</vt:lpstr>
      <vt:lpstr>CMFFNLWSP</vt:lpstr>
      <vt:lpstr>CSRFNLANT</vt:lpstr>
      <vt:lpstr>CSRFNLBGM</vt:lpstr>
      <vt:lpstr>CSRFNLBIT</vt:lpstr>
      <vt:lpstr>CSRFNLBKB</vt:lpstr>
      <vt:lpstr>CSRFNLBLQ</vt:lpstr>
      <vt:lpstr>CSRFNLBRW</vt:lpstr>
      <vt:lpstr>CSRFNLBTM</vt:lpstr>
      <vt:lpstr>CSRFNLCDO</vt:lpstr>
      <vt:lpstr>CSRFNLCOK</vt:lpstr>
      <vt:lpstr>CSRFNLCOL</vt:lpstr>
      <vt:lpstr>CSRFNLELE</vt:lpstr>
      <vt:lpstr>CSRFNLGAS</vt:lpstr>
      <vt:lpstr>CSRFNLGDD</vt:lpstr>
      <vt:lpstr>CSRFNLGEO</vt:lpstr>
      <vt:lpstr>CSRFNLHEA</vt:lpstr>
      <vt:lpstr>CSRFNLHYD</vt:lpstr>
      <vt:lpstr>CSRFNLKJF</vt:lpstr>
      <vt:lpstr>CSRFNLLFG</vt:lpstr>
      <vt:lpstr>CSRFNLLIG</vt:lpstr>
      <vt:lpstr>CSRFNLLPG</vt:lpstr>
      <vt:lpstr>CSRFNLLUB</vt:lpstr>
      <vt:lpstr>CSRFNLMPE</vt:lpstr>
      <vt:lpstr>CSRFNLMTG</vt:lpstr>
      <vt:lpstr>CSRFNLNAP</vt:lpstr>
      <vt:lpstr>CSRFNLNRW</vt:lpstr>
      <vt:lpstr>CSRFNLOIL</vt:lpstr>
      <vt:lpstr>CSRFNLOKS</vt:lpstr>
      <vt:lpstr>CSRFNLPEA</vt:lpstr>
      <vt:lpstr>CSRFNLPET</vt:lpstr>
      <vt:lpstr>CSRFNLREN</vt:lpstr>
      <vt:lpstr>CSRFNLRFG</vt:lpstr>
      <vt:lpstr>CSRFNLRFO</vt:lpstr>
      <vt:lpstr>CSRFNLSOL</vt:lpstr>
      <vt:lpstr>CSRFNLSPE</vt:lpstr>
      <vt:lpstr>CSRFNLTOT</vt:lpstr>
      <vt:lpstr>CSRFNLWIN</vt:lpstr>
      <vt:lpstr>CSRFNLWSP</vt:lpstr>
      <vt:lpstr>EAOFNLANT</vt:lpstr>
      <vt:lpstr>EAOFNLBGM</vt:lpstr>
      <vt:lpstr>EAOFNLBIT</vt:lpstr>
      <vt:lpstr>EAOFNLBKB</vt:lpstr>
      <vt:lpstr>EAOFNLBLQ</vt:lpstr>
      <vt:lpstr>EAOFNLBRW</vt:lpstr>
      <vt:lpstr>EAOFNLBTM</vt:lpstr>
      <vt:lpstr>EAOFNLCDO</vt:lpstr>
      <vt:lpstr>EAOFNLCOK</vt:lpstr>
      <vt:lpstr>EAOFNLCOL</vt:lpstr>
      <vt:lpstr>EAOFNLELE</vt:lpstr>
      <vt:lpstr>EAOFNLGAS</vt:lpstr>
      <vt:lpstr>EAOFNLGDD</vt:lpstr>
      <vt:lpstr>EAOFNLGEO</vt:lpstr>
      <vt:lpstr>EAOFNLHEA</vt:lpstr>
      <vt:lpstr>EAOFNLHYD</vt:lpstr>
      <vt:lpstr>EAOFNLKJF</vt:lpstr>
      <vt:lpstr>EAOFNLLFG</vt:lpstr>
      <vt:lpstr>EAOFNLLIG</vt:lpstr>
      <vt:lpstr>EAOFNLLPG</vt:lpstr>
      <vt:lpstr>EAOFNLLUB</vt:lpstr>
      <vt:lpstr>EAOFNLMPE</vt:lpstr>
      <vt:lpstr>EAOFNLMTG</vt:lpstr>
      <vt:lpstr>EAOFNLNAP</vt:lpstr>
      <vt:lpstr>EAOFNLNRW</vt:lpstr>
      <vt:lpstr>EAOFNLOIL</vt:lpstr>
      <vt:lpstr>EAOFNLOKS</vt:lpstr>
      <vt:lpstr>EAOFNLPEA</vt:lpstr>
      <vt:lpstr>EAOFNLPET</vt:lpstr>
      <vt:lpstr>EAOFNLREN</vt:lpstr>
      <vt:lpstr>EAOFNLRFG</vt:lpstr>
      <vt:lpstr>EAOFNLRFO</vt:lpstr>
      <vt:lpstr>EAOFNLSOL</vt:lpstr>
      <vt:lpstr>EAOFNLSPE</vt:lpstr>
      <vt:lpstr>EAOFNLTOT</vt:lpstr>
      <vt:lpstr>EAOFNLWIN</vt:lpstr>
      <vt:lpstr>EAOFNLWSP</vt:lpstr>
      <vt:lpstr>FABFNLANT</vt:lpstr>
      <vt:lpstr>FABFNLBGM</vt:lpstr>
      <vt:lpstr>FABFNLBIT</vt:lpstr>
      <vt:lpstr>FABFNLBKB</vt:lpstr>
      <vt:lpstr>FABFNLBLQ</vt:lpstr>
      <vt:lpstr>FABFNLBRW</vt:lpstr>
      <vt:lpstr>FABFNLBTM</vt:lpstr>
      <vt:lpstr>FABFNLCDO</vt:lpstr>
      <vt:lpstr>FABFNLCOK</vt:lpstr>
      <vt:lpstr>FABFNLCOL</vt:lpstr>
      <vt:lpstr>FABFNLELE</vt:lpstr>
      <vt:lpstr>FABFNLGAS</vt:lpstr>
      <vt:lpstr>FABFNLGDD</vt:lpstr>
      <vt:lpstr>FABFNLGEO</vt:lpstr>
      <vt:lpstr>FABFNLHEA</vt:lpstr>
      <vt:lpstr>FABFNLHYD</vt:lpstr>
      <vt:lpstr>FABFNLKJF</vt:lpstr>
      <vt:lpstr>FABFNLLFG</vt:lpstr>
      <vt:lpstr>FABFNLLIG</vt:lpstr>
      <vt:lpstr>FABFNLLPG</vt:lpstr>
      <vt:lpstr>FABFNLLUB</vt:lpstr>
      <vt:lpstr>FABFNLMPE</vt:lpstr>
      <vt:lpstr>FABFNLMTG</vt:lpstr>
      <vt:lpstr>FABFNLNAP</vt:lpstr>
      <vt:lpstr>FABFNLNRW</vt:lpstr>
      <vt:lpstr>FABFNLOIL</vt:lpstr>
      <vt:lpstr>FABFNLOKS</vt:lpstr>
      <vt:lpstr>FABFNLPEA</vt:lpstr>
      <vt:lpstr>FABFNLPET</vt:lpstr>
      <vt:lpstr>FABFNLREN</vt:lpstr>
      <vt:lpstr>FABFNLRFG</vt:lpstr>
      <vt:lpstr>FABFNLRFO</vt:lpstr>
      <vt:lpstr>FABFNLSOL</vt:lpstr>
      <vt:lpstr>FABFNLSPE</vt:lpstr>
      <vt:lpstr>FABFNLTOT</vt:lpstr>
      <vt:lpstr>FABFNLWIN</vt:lpstr>
      <vt:lpstr>FABFNLWSP</vt:lpstr>
      <vt:lpstr>FUTFNLANT</vt:lpstr>
      <vt:lpstr>FUTFNLBGM</vt:lpstr>
      <vt:lpstr>FUTFNLBIT</vt:lpstr>
      <vt:lpstr>FUTFNLBKB</vt:lpstr>
      <vt:lpstr>FUTFNLBLQ</vt:lpstr>
      <vt:lpstr>FUTFNLBRW</vt:lpstr>
      <vt:lpstr>FUTFNLBTM</vt:lpstr>
      <vt:lpstr>FUTFNLCDO</vt:lpstr>
      <vt:lpstr>FUTFNLCOK</vt:lpstr>
      <vt:lpstr>FUTFNLCOL</vt:lpstr>
      <vt:lpstr>FUTFNLELE</vt:lpstr>
      <vt:lpstr>FUTFNLGAS</vt:lpstr>
      <vt:lpstr>FUTFNLGDD</vt:lpstr>
      <vt:lpstr>FUTFNLGEO</vt:lpstr>
      <vt:lpstr>FUTFNLHEA</vt:lpstr>
      <vt:lpstr>FUTFNLHYD</vt:lpstr>
      <vt:lpstr>FUTFNLKJF</vt:lpstr>
      <vt:lpstr>FUTFNLLFG</vt:lpstr>
      <vt:lpstr>FUTFNLLIG</vt:lpstr>
      <vt:lpstr>FUTFNLLPG</vt:lpstr>
      <vt:lpstr>FUTFNLLUB</vt:lpstr>
      <vt:lpstr>FUTFNLMPE</vt:lpstr>
      <vt:lpstr>FUTFNLMTG</vt:lpstr>
      <vt:lpstr>FUTFNLNAP</vt:lpstr>
      <vt:lpstr>FUTFNLNRW</vt:lpstr>
      <vt:lpstr>FUTFNLOIL</vt:lpstr>
      <vt:lpstr>FUTFNLOKS</vt:lpstr>
      <vt:lpstr>FUTFNLPEA</vt:lpstr>
      <vt:lpstr>FUTFNLPET</vt:lpstr>
      <vt:lpstr>FUTFNLREN</vt:lpstr>
      <vt:lpstr>FUTFNLRFG</vt:lpstr>
      <vt:lpstr>FUTFNLRFO</vt:lpstr>
      <vt:lpstr>FUTFNLSOL</vt:lpstr>
      <vt:lpstr>FUTFNLSPE</vt:lpstr>
      <vt:lpstr>FUTFNLTOT</vt:lpstr>
      <vt:lpstr>FUTFNLWIN</vt:lpstr>
      <vt:lpstr>FUTFNLWSP</vt:lpstr>
      <vt:lpstr>INDFNLANT</vt:lpstr>
      <vt:lpstr>INDFNLBGM</vt:lpstr>
      <vt:lpstr>INDFNLBIT</vt:lpstr>
      <vt:lpstr>INDFNLBKB</vt:lpstr>
      <vt:lpstr>INDFNLBLQ</vt:lpstr>
      <vt:lpstr>INDFNLBRW</vt:lpstr>
      <vt:lpstr>INDFNLBTM</vt:lpstr>
      <vt:lpstr>INDFNLCDO</vt:lpstr>
      <vt:lpstr>INDFNLCOK</vt:lpstr>
      <vt:lpstr>INDFNLCOL</vt:lpstr>
      <vt:lpstr>INDFNLELE</vt:lpstr>
      <vt:lpstr>INDFNLGAS</vt:lpstr>
      <vt:lpstr>INDFNLGDD</vt:lpstr>
      <vt:lpstr>INDFNLGEO</vt:lpstr>
      <vt:lpstr>INDFNLHEA</vt:lpstr>
      <vt:lpstr>INDFNLHYD</vt:lpstr>
      <vt:lpstr>INDFNLKJF</vt:lpstr>
      <vt:lpstr>INDFNLLFG</vt:lpstr>
      <vt:lpstr>INDFNLLIG</vt:lpstr>
      <vt:lpstr>INDFNLLPG</vt:lpstr>
      <vt:lpstr>INDFNLLUB</vt:lpstr>
      <vt:lpstr>INDFNLMPE</vt:lpstr>
      <vt:lpstr>INDFNLMTG</vt:lpstr>
      <vt:lpstr>INDFNLNAP</vt:lpstr>
      <vt:lpstr>INDFNLNRW</vt:lpstr>
      <vt:lpstr>INDFNLOIL</vt:lpstr>
      <vt:lpstr>INDFNLOKS</vt:lpstr>
      <vt:lpstr>INDFNLPEA</vt:lpstr>
      <vt:lpstr>INDFNLPET</vt:lpstr>
      <vt:lpstr>INDFNLREN</vt:lpstr>
      <vt:lpstr>INDFNLRFG</vt:lpstr>
      <vt:lpstr>INDFNLRFO</vt:lpstr>
      <vt:lpstr>INDFNLSOL</vt:lpstr>
      <vt:lpstr>INDFNLSPE</vt:lpstr>
      <vt:lpstr>INDFNLTOT</vt:lpstr>
      <vt:lpstr>INDFNLWIN</vt:lpstr>
      <vt:lpstr>INDFNLWSP</vt:lpstr>
      <vt:lpstr>LGVFNLANT</vt:lpstr>
      <vt:lpstr>LGVFNLBGM</vt:lpstr>
      <vt:lpstr>LGVFNLBIT</vt:lpstr>
      <vt:lpstr>LGVFNLBKB</vt:lpstr>
      <vt:lpstr>LGVFNLBLQ</vt:lpstr>
      <vt:lpstr>LGVFNLBRW</vt:lpstr>
      <vt:lpstr>LGVFNLBTM</vt:lpstr>
      <vt:lpstr>LGVFNLCDO</vt:lpstr>
      <vt:lpstr>LGVFNLCOK</vt:lpstr>
      <vt:lpstr>LGVFNLCOL</vt:lpstr>
      <vt:lpstr>LGVFNLELE</vt:lpstr>
      <vt:lpstr>LGVFNLGAS</vt:lpstr>
      <vt:lpstr>LGVFNLGDD</vt:lpstr>
      <vt:lpstr>LGVFNLGEO</vt:lpstr>
      <vt:lpstr>LGVFNLHEA</vt:lpstr>
      <vt:lpstr>LGVFNLHYD</vt:lpstr>
      <vt:lpstr>LGVFNLKJF</vt:lpstr>
      <vt:lpstr>LGVFNLLFG</vt:lpstr>
      <vt:lpstr>LGVFNLLIG</vt:lpstr>
      <vt:lpstr>LGVFNLLPG</vt:lpstr>
      <vt:lpstr>LGVFNLLUB</vt:lpstr>
      <vt:lpstr>LGVFNLMPE</vt:lpstr>
      <vt:lpstr>LGVFNLMTG</vt:lpstr>
      <vt:lpstr>LGVFNLNAP</vt:lpstr>
      <vt:lpstr>LGVFNLNRW</vt:lpstr>
      <vt:lpstr>LGVFNLOIL</vt:lpstr>
      <vt:lpstr>LGVFNLOKS</vt:lpstr>
      <vt:lpstr>LGVFNLPEA</vt:lpstr>
      <vt:lpstr>LGVFNLPET</vt:lpstr>
      <vt:lpstr>LGVFNLREN</vt:lpstr>
      <vt:lpstr>LGVFNLRFG</vt:lpstr>
      <vt:lpstr>LGVFNLRFO</vt:lpstr>
      <vt:lpstr>LGVFNLSOL</vt:lpstr>
      <vt:lpstr>LGVFNLSPE</vt:lpstr>
      <vt:lpstr>LGVFNLTOT</vt:lpstr>
      <vt:lpstr>LGVFNLWIN</vt:lpstr>
      <vt:lpstr>LGVFNLWSP</vt:lpstr>
      <vt:lpstr>MAEFNLANT</vt:lpstr>
      <vt:lpstr>MAEFNLBGM</vt:lpstr>
      <vt:lpstr>MAEFNLBIT</vt:lpstr>
      <vt:lpstr>MAEFNLBKB</vt:lpstr>
      <vt:lpstr>MAEFNLBLQ</vt:lpstr>
      <vt:lpstr>MAEFNLBRW</vt:lpstr>
      <vt:lpstr>MAEFNLBTM</vt:lpstr>
      <vt:lpstr>MAEFNLCDO</vt:lpstr>
      <vt:lpstr>MAEFNLCOK</vt:lpstr>
      <vt:lpstr>MAEFNLCOL</vt:lpstr>
      <vt:lpstr>MAEFNLELE</vt:lpstr>
      <vt:lpstr>MAEFNLGAS</vt:lpstr>
      <vt:lpstr>MAEFNLGDD</vt:lpstr>
      <vt:lpstr>MAEFNLGEO</vt:lpstr>
      <vt:lpstr>MAEFNLHEA</vt:lpstr>
      <vt:lpstr>MAEFNLHYD</vt:lpstr>
      <vt:lpstr>MAEFNLKJF</vt:lpstr>
      <vt:lpstr>MAEFNLLFG</vt:lpstr>
      <vt:lpstr>MAEFNLLIG</vt:lpstr>
      <vt:lpstr>MAEFNLLPG</vt:lpstr>
      <vt:lpstr>MAEFNLLUB</vt:lpstr>
      <vt:lpstr>MAEFNLMPE</vt:lpstr>
      <vt:lpstr>MAEFNLMTG</vt:lpstr>
      <vt:lpstr>MAEFNLNAP</vt:lpstr>
      <vt:lpstr>MAEFNLNRW</vt:lpstr>
      <vt:lpstr>MAEFNLOIL</vt:lpstr>
      <vt:lpstr>MAEFNLOKS</vt:lpstr>
      <vt:lpstr>MAEFNLPEA</vt:lpstr>
      <vt:lpstr>MAEFNLPET</vt:lpstr>
      <vt:lpstr>MAEFNLREN</vt:lpstr>
      <vt:lpstr>MAEFNLRFG</vt:lpstr>
      <vt:lpstr>MAEFNLRFO</vt:lpstr>
      <vt:lpstr>MAEFNLSOL</vt:lpstr>
      <vt:lpstr>MAEFNLSPE</vt:lpstr>
      <vt:lpstr>MAEFNLTOT</vt:lpstr>
      <vt:lpstr>MAEFNLWIN</vt:lpstr>
      <vt:lpstr>MAEFNLWSP</vt:lpstr>
      <vt:lpstr>NAVFNLANT</vt:lpstr>
      <vt:lpstr>NAVFNLBGM</vt:lpstr>
      <vt:lpstr>NAVFNLBIT</vt:lpstr>
      <vt:lpstr>NAVFNLBKB</vt:lpstr>
      <vt:lpstr>NAVFNLBLQ</vt:lpstr>
      <vt:lpstr>NAVFNLBRW</vt:lpstr>
      <vt:lpstr>NAVFNLBTM</vt:lpstr>
      <vt:lpstr>NAVFNLCDO</vt:lpstr>
      <vt:lpstr>NAVFNLCOK</vt:lpstr>
      <vt:lpstr>NAVFNLCOL</vt:lpstr>
      <vt:lpstr>NAVFNLELE</vt:lpstr>
      <vt:lpstr>NAVFNLGAS</vt:lpstr>
      <vt:lpstr>NAVFNLGDD</vt:lpstr>
      <vt:lpstr>NAVFNLGEO</vt:lpstr>
      <vt:lpstr>NAVFNLHEA</vt:lpstr>
      <vt:lpstr>NAVFNLHYD</vt:lpstr>
      <vt:lpstr>NAVFNLKJF</vt:lpstr>
      <vt:lpstr>NAVFNLLFG</vt:lpstr>
      <vt:lpstr>NAVFNLLIG</vt:lpstr>
      <vt:lpstr>NAVFNLLPG</vt:lpstr>
      <vt:lpstr>NAVFNLLUB</vt:lpstr>
      <vt:lpstr>NAVFNLMPE</vt:lpstr>
      <vt:lpstr>NAVFNLMTG</vt:lpstr>
      <vt:lpstr>NAVFNLNAP</vt:lpstr>
      <vt:lpstr>NAVFNLNRW</vt:lpstr>
      <vt:lpstr>NAVFNLOIL</vt:lpstr>
      <vt:lpstr>NAVFNLOKS</vt:lpstr>
      <vt:lpstr>NAVFNLPEA</vt:lpstr>
      <vt:lpstr>NAVFNLPET</vt:lpstr>
      <vt:lpstr>NAVFNLREN</vt:lpstr>
      <vt:lpstr>NAVFNLRFG</vt:lpstr>
      <vt:lpstr>NAVFNLRFO</vt:lpstr>
      <vt:lpstr>NAVFNLSOL</vt:lpstr>
      <vt:lpstr>NAVFNLSPE</vt:lpstr>
      <vt:lpstr>NAVFNLTOT</vt:lpstr>
      <vt:lpstr>NAVFNLWIN</vt:lpstr>
      <vt:lpstr>NAVFNLWSP</vt:lpstr>
      <vt:lpstr>NEMFNLANT</vt:lpstr>
      <vt:lpstr>NEMFNLBGM</vt:lpstr>
      <vt:lpstr>NEMFNLBIT</vt:lpstr>
      <vt:lpstr>NEMFNLBKB</vt:lpstr>
      <vt:lpstr>NEMFNLBLQ</vt:lpstr>
      <vt:lpstr>NEMFNLBRW</vt:lpstr>
      <vt:lpstr>NEMFNLBTM</vt:lpstr>
      <vt:lpstr>NEMFNLCDO</vt:lpstr>
      <vt:lpstr>NEMFNLCOK</vt:lpstr>
      <vt:lpstr>NEMFNLCOL</vt:lpstr>
      <vt:lpstr>NEMFNLELE</vt:lpstr>
      <vt:lpstr>NEMFNLGAS</vt:lpstr>
      <vt:lpstr>NEMFNLGDD</vt:lpstr>
      <vt:lpstr>NEMFNLGEO</vt:lpstr>
      <vt:lpstr>NEMFNLHEA</vt:lpstr>
      <vt:lpstr>NEMFNLHYD</vt:lpstr>
      <vt:lpstr>NEMFNLKJF</vt:lpstr>
      <vt:lpstr>NEMFNLLFG</vt:lpstr>
      <vt:lpstr>NEMFNLLIG</vt:lpstr>
      <vt:lpstr>NEMFNLLPG</vt:lpstr>
      <vt:lpstr>NEMFNLLUB</vt:lpstr>
      <vt:lpstr>NEMFNLMPE</vt:lpstr>
      <vt:lpstr>NEMFNLMTG</vt:lpstr>
      <vt:lpstr>NEMFNLNAP</vt:lpstr>
      <vt:lpstr>NEMFNLNRW</vt:lpstr>
      <vt:lpstr>NEMFNLOIL</vt:lpstr>
      <vt:lpstr>NEMFNLOKS</vt:lpstr>
      <vt:lpstr>NEMFNLPEA</vt:lpstr>
      <vt:lpstr>NEMFNLPET</vt:lpstr>
      <vt:lpstr>NEMFNLREN</vt:lpstr>
      <vt:lpstr>NEMFNLRFG</vt:lpstr>
      <vt:lpstr>NEMFNLRFO</vt:lpstr>
      <vt:lpstr>NEMFNLSOL</vt:lpstr>
      <vt:lpstr>NEMFNLSPE</vt:lpstr>
      <vt:lpstr>NEMFNLTOT</vt:lpstr>
      <vt:lpstr>NEMFNLWIN</vt:lpstr>
      <vt:lpstr>NEMFNLWSP</vt:lpstr>
      <vt:lpstr>NOTFNLANT</vt:lpstr>
      <vt:lpstr>NOTFNLBGM</vt:lpstr>
      <vt:lpstr>NOTFNLBIT</vt:lpstr>
      <vt:lpstr>NOTFNLBKB</vt:lpstr>
      <vt:lpstr>NOTFNLBLQ</vt:lpstr>
      <vt:lpstr>NOTFNLBRW</vt:lpstr>
      <vt:lpstr>NOTFNLBTM</vt:lpstr>
      <vt:lpstr>NOTFNLCDO</vt:lpstr>
      <vt:lpstr>NOTFNLCOK</vt:lpstr>
      <vt:lpstr>NOTFNLCOL</vt:lpstr>
      <vt:lpstr>NOTFNLELE</vt:lpstr>
      <vt:lpstr>NOTFNLGAS</vt:lpstr>
      <vt:lpstr>NOTFNLGDD</vt:lpstr>
      <vt:lpstr>NOTFNLGEO</vt:lpstr>
      <vt:lpstr>NOTFNLHEA</vt:lpstr>
      <vt:lpstr>NOTFNLHYD</vt:lpstr>
      <vt:lpstr>NOTFNLKJF</vt:lpstr>
      <vt:lpstr>NOTFNLLFG</vt:lpstr>
      <vt:lpstr>NOTFNLLIG</vt:lpstr>
      <vt:lpstr>NOTFNLLPG</vt:lpstr>
      <vt:lpstr>NOTFNLLUB</vt:lpstr>
      <vt:lpstr>NOTFNLMPE</vt:lpstr>
      <vt:lpstr>NOTFNLMTG</vt:lpstr>
      <vt:lpstr>NOTFNLNAP</vt:lpstr>
      <vt:lpstr>NOTFNLNRW</vt:lpstr>
      <vt:lpstr>NOTFNLOIL</vt:lpstr>
      <vt:lpstr>NOTFNLOKS</vt:lpstr>
      <vt:lpstr>NOTFNLPEA</vt:lpstr>
      <vt:lpstr>NOTFNLPET</vt:lpstr>
      <vt:lpstr>NOTFNLREN</vt:lpstr>
      <vt:lpstr>NOTFNLRFG</vt:lpstr>
      <vt:lpstr>NOTFNLRFO</vt:lpstr>
      <vt:lpstr>NOTFNLSOL</vt:lpstr>
      <vt:lpstr>NOTFNLSPE</vt:lpstr>
      <vt:lpstr>NOTFNLTOT</vt:lpstr>
      <vt:lpstr>NOTFNLWIN</vt:lpstr>
      <vt:lpstr>NOTFNLWSP</vt:lpstr>
      <vt:lpstr>OMNFNLANT</vt:lpstr>
      <vt:lpstr>OMNFNLBGM</vt:lpstr>
      <vt:lpstr>OMNFNLBIT</vt:lpstr>
      <vt:lpstr>OMNFNLBKB</vt:lpstr>
      <vt:lpstr>OMNFNLBLQ</vt:lpstr>
      <vt:lpstr>OMNFNLBRW</vt:lpstr>
      <vt:lpstr>OMNFNLBTM</vt:lpstr>
      <vt:lpstr>OMNFNLCDO</vt:lpstr>
      <vt:lpstr>OMNFNLCOK</vt:lpstr>
      <vt:lpstr>OMNFNLCOL</vt:lpstr>
      <vt:lpstr>OMNFNLELE</vt:lpstr>
      <vt:lpstr>OMNFNLGAS</vt:lpstr>
      <vt:lpstr>OMNFNLGDD</vt:lpstr>
      <vt:lpstr>OMNFNLGEO</vt:lpstr>
      <vt:lpstr>OMNFNLHEA</vt:lpstr>
      <vt:lpstr>OMNFNLHYD</vt:lpstr>
      <vt:lpstr>OMNFNLKJF</vt:lpstr>
      <vt:lpstr>OMNFNLLFG</vt:lpstr>
      <vt:lpstr>OMNFNLLIG</vt:lpstr>
      <vt:lpstr>OMNFNLLPG</vt:lpstr>
      <vt:lpstr>OMNFNLLUB</vt:lpstr>
      <vt:lpstr>OMNFNLMPE</vt:lpstr>
      <vt:lpstr>OMNFNLMTG</vt:lpstr>
      <vt:lpstr>OMNFNLNAP</vt:lpstr>
      <vt:lpstr>OMNFNLNRW</vt:lpstr>
      <vt:lpstr>OMNFNLOIL</vt:lpstr>
      <vt:lpstr>OMNFNLOKS</vt:lpstr>
      <vt:lpstr>OMNFNLPEA</vt:lpstr>
      <vt:lpstr>OMNFNLPET</vt:lpstr>
      <vt:lpstr>OMNFNLREN</vt:lpstr>
      <vt:lpstr>OMNFNLRFG</vt:lpstr>
      <vt:lpstr>OMNFNLRFO</vt:lpstr>
      <vt:lpstr>OMNFNLSOL</vt:lpstr>
      <vt:lpstr>OMNFNLSPE</vt:lpstr>
      <vt:lpstr>OMNFNLTOT</vt:lpstr>
      <vt:lpstr>OMNFNLWIN</vt:lpstr>
      <vt:lpstr>OMNFNLWSP</vt:lpstr>
      <vt:lpstr>ONMFNLANT</vt:lpstr>
      <vt:lpstr>ONMFNLBGM</vt:lpstr>
      <vt:lpstr>ONMFNLBIT</vt:lpstr>
      <vt:lpstr>ONMFNLBKB</vt:lpstr>
      <vt:lpstr>ONMFNLBLQ</vt:lpstr>
      <vt:lpstr>ONMFNLBRW</vt:lpstr>
      <vt:lpstr>ONMFNLBTM</vt:lpstr>
      <vt:lpstr>ONMFNLCDO</vt:lpstr>
      <vt:lpstr>ONMFNLCOK</vt:lpstr>
      <vt:lpstr>ONMFNLCOL</vt:lpstr>
      <vt:lpstr>ONMFNLELE</vt:lpstr>
      <vt:lpstr>ONMFNLGAS</vt:lpstr>
      <vt:lpstr>ONMFNLGDD</vt:lpstr>
      <vt:lpstr>ONMFNLGEO</vt:lpstr>
      <vt:lpstr>ONMFNLHEA</vt:lpstr>
      <vt:lpstr>ONMFNLHYD</vt:lpstr>
      <vt:lpstr>ONMFNLKJF</vt:lpstr>
      <vt:lpstr>ONMFNLLFG</vt:lpstr>
      <vt:lpstr>ONMFNLLIG</vt:lpstr>
      <vt:lpstr>ONMFNLLPG</vt:lpstr>
      <vt:lpstr>ONMFNLLUB</vt:lpstr>
      <vt:lpstr>ONMFNLMPE</vt:lpstr>
      <vt:lpstr>ONMFNLMTG</vt:lpstr>
      <vt:lpstr>ONMFNLNAP</vt:lpstr>
      <vt:lpstr>ONMFNLNRW</vt:lpstr>
      <vt:lpstr>ONMFNLOIL</vt:lpstr>
      <vt:lpstr>ONMFNLOKS</vt:lpstr>
      <vt:lpstr>ONMFNLPEA</vt:lpstr>
      <vt:lpstr>ONMFNLPET</vt:lpstr>
      <vt:lpstr>ONMFNLREN</vt:lpstr>
      <vt:lpstr>ONMFNLRFG</vt:lpstr>
      <vt:lpstr>ONMFNLRFO</vt:lpstr>
      <vt:lpstr>ONMFNLSOL</vt:lpstr>
      <vt:lpstr>ONMFNLSPE</vt:lpstr>
      <vt:lpstr>ONMFNLTOT</vt:lpstr>
      <vt:lpstr>ONMFNLWIN</vt:lpstr>
      <vt:lpstr>ONMFNLWSP</vt:lpstr>
      <vt:lpstr>PPPFNLANT</vt:lpstr>
      <vt:lpstr>PPPFNLBGM</vt:lpstr>
      <vt:lpstr>PPPFNLBIT</vt:lpstr>
      <vt:lpstr>PPPFNLBKB</vt:lpstr>
      <vt:lpstr>PPPFNLBLQ</vt:lpstr>
      <vt:lpstr>PPPFNLBRW</vt:lpstr>
      <vt:lpstr>PPPFNLBTM</vt:lpstr>
      <vt:lpstr>PPPFNLCDO</vt:lpstr>
      <vt:lpstr>PPPFNLCOK</vt:lpstr>
      <vt:lpstr>PPPFNLCOL</vt:lpstr>
      <vt:lpstr>PPPFNLELE</vt:lpstr>
      <vt:lpstr>PPPFNLGAS</vt:lpstr>
      <vt:lpstr>PPPFNLGDD</vt:lpstr>
      <vt:lpstr>PPPFNLGEO</vt:lpstr>
      <vt:lpstr>PPPFNLHEA</vt:lpstr>
      <vt:lpstr>PPPFNLHYD</vt:lpstr>
      <vt:lpstr>PPPFNLKJF</vt:lpstr>
      <vt:lpstr>PPPFNLLFG</vt:lpstr>
      <vt:lpstr>PPPFNLLIG</vt:lpstr>
      <vt:lpstr>PPPFNLLPG</vt:lpstr>
      <vt:lpstr>PPPFNLLUB</vt:lpstr>
      <vt:lpstr>PPPFNLMPE</vt:lpstr>
      <vt:lpstr>PPPFNLMTG</vt:lpstr>
      <vt:lpstr>PPPFNLNAP</vt:lpstr>
      <vt:lpstr>PPPFNLNRW</vt:lpstr>
      <vt:lpstr>PPPFNLOIL</vt:lpstr>
      <vt:lpstr>PPPFNLOKS</vt:lpstr>
      <vt:lpstr>PPPFNLPEA</vt:lpstr>
      <vt:lpstr>PPPFNLPET</vt:lpstr>
      <vt:lpstr>PPPFNLREN</vt:lpstr>
      <vt:lpstr>PPPFNLRFG</vt:lpstr>
      <vt:lpstr>PPPFNLRFO</vt:lpstr>
      <vt:lpstr>PPPFNLSOL</vt:lpstr>
      <vt:lpstr>PPPFNLSPE</vt:lpstr>
      <vt:lpstr>PPPFNLTOT</vt:lpstr>
      <vt:lpstr>PPPFNLWIN</vt:lpstr>
      <vt:lpstr>PPPFNLWSP</vt:lpstr>
      <vt:lpstr>Industry!Print_Titles</vt:lpstr>
      <vt:lpstr>Residential!Print_Titles</vt:lpstr>
      <vt:lpstr>Services!Print_Titles</vt:lpstr>
      <vt:lpstr>'TFC Fuels (total)'!Print_Titles</vt:lpstr>
      <vt:lpstr>Transport!Print_Titles</vt:lpstr>
      <vt:lpstr>PSRFNLANT</vt:lpstr>
      <vt:lpstr>PSRFNLBGM</vt:lpstr>
      <vt:lpstr>PSRFNLBIT</vt:lpstr>
      <vt:lpstr>PSRFNLBKB</vt:lpstr>
      <vt:lpstr>PSRFNLBLQ</vt:lpstr>
      <vt:lpstr>PSRFNLBRW</vt:lpstr>
      <vt:lpstr>PSRFNLBTM</vt:lpstr>
      <vt:lpstr>PSRFNLCDO</vt:lpstr>
      <vt:lpstr>PSRFNLCOK</vt:lpstr>
      <vt:lpstr>PSRFNLCOL</vt:lpstr>
      <vt:lpstr>PSRFNLELE</vt:lpstr>
      <vt:lpstr>PSRFNLGAS</vt:lpstr>
      <vt:lpstr>PSRFNLGDD</vt:lpstr>
      <vt:lpstr>PSRFNLGEO</vt:lpstr>
      <vt:lpstr>PSRFNLHEA</vt:lpstr>
      <vt:lpstr>PSRFNLHYD</vt:lpstr>
      <vt:lpstr>PSRFNLKJF</vt:lpstr>
      <vt:lpstr>PSRFNLLFG</vt:lpstr>
      <vt:lpstr>PSRFNLLIG</vt:lpstr>
      <vt:lpstr>PSRFNLLPG</vt:lpstr>
      <vt:lpstr>PSRFNLLUB</vt:lpstr>
      <vt:lpstr>PSRFNLMPE</vt:lpstr>
      <vt:lpstr>PSRFNLMTG</vt:lpstr>
      <vt:lpstr>PSRFNLNAP</vt:lpstr>
      <vt:lpstr>PSRFNLNRW</vt:lpstr>
      <vt:lpstr>PSRFNLOIL</vt:lpstr>
      <vt:lpstr>PSRFNLOKS</vt:lpstr>
      <vt:lpstr>PSRFNLPEA</vt:lpstr>
      <vt:lpstr>PSRFNLPET</vt:lpstr>
      <vt:lpstr>PSRFNLREN</vt:lpstr>
      <vt:lpstr>PSRFNLRFG</vt:lpstr>
      <vt:lpstr>PSRFNLRFO</vt:lpstr>
      <vt:lpstr>PSRFNLSOL</vt:lpstr>
      <vt:lpstr>PSRFNLSPE</vt:lpstr>
      <vt:lpstr>PSRFNLTOT</vt:lpstr>
      <vt:lpstr>PSRFNLWIN</vt:lpstr>
      <vt:lpstr>PSRFNLWSP</vt:lpstr>
      <vt:lpstr>RAIFNLANT</vt:lpstr>
      <vt:lpstr>RAIFNLBGM</vt:lpstr>
      <vt:lpstr>RAIFNLBIT</vt:lpstr>
      <vt:lpstr>RAIFNLBKB</vt:lpstr>
      <vt:lpstr>RAIFNLBLQ</vt:lpstr>
      <vt:lpstr>RAIFNLBRW</vt:lpstr>
      <vt:lpstr>RAIFNLBTM</vt:lpstr>
      <vt:lpstr>RAIFNLCDO</vt:lpstr>
      <vt:lpstr>RAIFNLCOK</vt:lpstr>
      <vt:lpstr>RAIFNLCOL</vt:lpstr>
      <vt:lpstr>RAIFNLELE</vt:lpstr>
      <vt:lpstr>RAIFNLGAS</vt:lpstr>
      <vt:lpstr>RAIFNLGDD</vt:lpstr>
      <vt:lpstr>RAIFNLGEO</vt:lpstr>
      <vt:lpstr>RAIFNLHEA</vt:lpstr>
      <vt:lpstr>RAIFNLHYD</vt:lpstr>
      <vt:lpstr>RAIFNLKJF</vt:lpstr>
      <vt:lpstr>RAIFNLLFG</vt:lpstr>
      <vt:lpstr>RAIFNLLIG</vt:lpstr>
      <vt:lpstr>RAIFNLLPG</vt:lpstr>
      <vt:lpstr>RAIFNLLUB</vt:lpstr>
      <vt:lpstr>RAIFNLMPE</vt:lpstr>
      <vt:lpstr>RAIFNLMTG</vt:lpstr>
      <vt:lpstr>RAIFNLNAP</vt:lpstr>
      <vt:lpstr>RAIFNLNRW</vt:lpstr>
      <vt:lpstr>RAIFNLOIL</vt:lpstr>
      <vt:lpstr>RAIFNLOKS</vt:lpstr>
      <vt:lpstr>RAIFNLPEA</vt:lpstr>
      <vt:lpstr>RAIFNLPET</vt:lpstr>
      <vt:lpstr>RAIFNLREN</vt:lpstr>
      <vt:lpstr>RAIFNLRFG</vt:lpstr>
      <vt:lpstr>RAIFNLRFO</vt:lpstr>
      <vt:lpstr>RAIFNLSOL</vt:lpstr>
      <vt:lpstr>RAIFNLSPE</vt:lpstr>
      <vt:lpstr>RAIFNLTOT</vt:lpstr>
      <vt:lpstr>RAIFNLWIN</vt:lpstr>
      <vt:lpstr>RAIFNLWSP</vt:lpstr>
      <vt:lpstr>RESFNLANT</vt:lpstr>
      <vt:lpstr>RESFNLBGM</vt:lpstr>
      <vt:lpstr>RESFNLBIT</vt:lpstr>
      <vt:lpstr>RESFNLBKB</vt:lpstr>
      <vt:lpstr>RESFNLBLQ</vt:lpstr>
      <vt:lpstr>RESFNLBRW</vt:lpstr>
      <vt:lpstr>RESFNLBTM</vt:lpstr>
      <vt:lpstr>RESFNLCDO</vt:lpstr>
      <vt:lpstr>RESFNLCOK</vt:lpstr>
      <vt:lpstr>RESFNLCOL</vt:lpstr>
      <vt:lpstr>RESFNLELE</vt:lpstr>
      <vt:lpstr>RESFNLGAS</vt:lpstr>
      <vt:lpstr>RESFNLGDD</vt:lpstr>
      <vt:lpstr>RESFNLGEO</vt:lpstr>
      <vt:lpstr>RESFNLHEA</vt:lpstr>
      <vt:lpstr>RESFNLHYD</vt:lpstr>
      <vt:lpstr>RESFNLKJF</vt:lpstr>
      <vt:lpstr>RESFNLLFG</vt:lpstr>
      <vt:lpstr>RESFNLLIG</vt:lpstr>
      <vt:lpstr>RESFNLLPG</vt:lpstr>
      <vt:lpstr>RESFNLLUB</vt:lpstr>
      <vt:lpstr>RESFNLMPE</vt:lpstr>
      <vt:lpstr>RESFNLMTG</vt:lpstr>
      <vt:lpstr>RESFNLNAP</vt:lpstr>
      <vt:lpstr>RESFNLNRW</vt:lpstr>
      <vt:lpstr>RESFNLOIL</vt:lpstr>
      <vt:lpstr>RESFNLOKS</vt:lpstr>
      <vt:lpstr>RESFNLPEA</vt:lpstr>
      <vt:lpstr>RESFNLPET</vt:lpstr>
      <vt:lpstr>RESFNLREN</vt:lpstr>
      <vt:lpstr>RESFNLRFG</vt:lpstr>
      <vt:lpstr>RESFNLRFO</vt:lpstr>
      <vt:lpstr>RESFNLSOL</vt:lpstr>
      <vt:lpstr>RESFNLSPE</vt:lpstr>
      <vt:lpstr>RESFNLTOT</vt:lpstr>
      <vt:lpstr>RESFNLWIN</vt:lpstr>
      <vt:lpstr>RESFNLWSP</vt:lpstr>
      <vt:lpstr>RFTFNLANT</vt:lpstr>
      <vt:lpstr>RFTFNLBGM</vt:lpstr>
      <vt:lpstr>RFTFNLBIT</vt:lpstr>
      <vt:lpstr>RFTFNLBKB</vt:lpstr>
      <vt:lpstr>RFTFNLBLQ</vt:lpstr>
      <vt:lpstr>RFTFNLBRW</vt:lpstr>
      <vt:lpstr>RFTFNLBTM</vt:lpstr>
      <vt:lpstr>RFTFNLCDO</vt:lpstr>
      <vt:lpstr>RFTFNLCOK</vt:lpstr>
      <vt:lpstr>RFTFNLCOL</vt:lpstr>
      <vt:lpstr>RFTFNLELE</vt:lpstr>
      <vt:lpstr>RFTFNLGAS</vt:lpstr>
      <vt:lpstr>RFTFNLGDD</vt:lpstr>
      <vt:lpstr>RFTFNLGEO</vt:lpstr>
      <vt:lpstr>RFTFNLHEA</vt:lpstr>
      <vt:lpstr>RFTFNLHYD</vt:lpstr>
      <vt:lpstr>RFTFNLKJF</vt:lpstr>
      <vt:lpstr>RFTFNLLFG</vt:lpstr>
      <vt:lpstr>RFTFNLLIG</vt:lpstr>
      <vt:lpstr>RFTFNLLPG</vt:lpstr>
      <vt:lpstr>RFTFNLLUB</vt:lpstr>
      <vt:lpstr>RFTFNLMPE</vt:lpstr>
      <vt:lpstr>RFTFNLMTG</vt:lpstr>
      <vt:lpstr>RFTFNLNAP</vt:lpstr>
      <vt:lpstr>RFTFNLNRW</vt:lpstr>
      <vt:lpstr>RFTFNLOIL</vt:lpstr>
      <vt:lpstr>RFTFNLOKS</vt:lpstr>
      <vt:lpstr>RFTFNLPEA</vt:lpstr>
      <vt:lpstr>RFTFNLPET</vt:lpstr>
      <vt:lpstr>RFTFNLREN</vt:lpstr>
      <vt:lpstr>RFTFNLRFG</vt:lpstr>
      <vt:lpstr>RFTFNLRFO</vt:lpstr>
      <vt:lpstr>RFTFNLSOL</vt:lpstr>
      <vt:lpstr>RFTFNLSPE</vt:lpstr>
      <vt:lpstr>RFTFNLTOT</vt:lpstr>
      <vt:lpstr>RFTFNLWIN</vt:lpstr>
      <vt:lpstr>RFTFNLWSP</vt:lpstr>
      <vt:lpstr>RPCFNLANT</vt:lpstr>
      <vt:lpstr>RPCFNLBGM</vt:lpstr>
      <vt:lpstr>RPCFNLBIT</vt:lpstr>
      <vt:lpstr>RPCFNLBKB</vt:lpstr>
      <vt:lpstr>RPCFNLBLQ</vt:lpstr>
      <vt:lpstr>RPCFNLBRW</vt:lpstr>
      <vt:lpstr>RPCFNLBTM</vt:lpstr>
      <vt:lpstr>RPCFNLCDO</vt:lpstr>
      <vt:lpstr>RPCFNLCOK</vt:lpstr>
      <vt:lpstr>RPCFNLCOL</vt:lpstr>
      <vt:lpstr>RPCFNLELE</vt:lpstr>
      <vt:lpstr>RPCFNLGAS</vt:lpstr>
      <vt:lpstr>RPCFNLGDD</vt:lpstr>
      <vt:lpstr>RPCFNLGEO</vt:lpstr>
      <vt:lpstr>RPCFNLHEA</vt:lpstr>
      <vt:lpstr>RPCFNLHYD</vt:lpstr>
      <vt:lpstr>RPCFNLKJF</vt:lpstr>
      <vt:lpstr>RPCFNLLFG</vt:lpstr>
      <vt:lpstr>RPCFNLLIG</vt:lpstr>
      <vt:lpstr>RPCFNLLPG</vt:lpstr>
      <vt:lpstr>RPCFNLLUB</vt:lpstr>
      <vt:lpstr>RPCFNLMPE</vt:lpstr>
      <vt:lpstr>RPCFNLMTG</vt:lpstr>
      <vt:lpstr>RPCFNLNAP</vt:lpstr>
      <vt:lpstr>RPCFNLNRW</vt:lpstr>
      <vt:lpstr>RPCFNLOIL</vt:lpstr>
      <vt:lpstr>RPCFNLOKS</vt:lpstr>
      <vt:lpstr>RPCFNLPEA</vt:lpstr>
      <vt:lpstr>RPCFNLPET</vt:lpstr>
      <vt:lpstr>RPCFNLREN</vt:lpstr>
      <vt:lpstr>RPCFNLRFG</vt:lpstr>
      <vt:lpstr>RPCFNLRFO</vt:lpstr>
      <vt:lpstr>RPCFNLSOL</vt:lpstr>
      <vt:lpstr>RPCFNLSPE</vt:lpstr>
      <vt:lpstr>RPCFNLTOT</vt:lpstr>
      <vt:lpstr>RPCFNLWIN</vt:lpstr>
      <vt:lpstr>RPCFNLWSP</vt:lpstr>
      <vt:lpstr>RPPFNLANT</vt:lpstr>
      <vt:lpstr>RPPFNLBGM</vt:lpstr>
      <vt:lpstr>RPPFNLBIT</vt:lpstr>
      <vt:lpstr>RPPFNLBKB</vt:lpstr>
      <vt:lpstr>RPPFNLBLQ</vt:lpstr>
      <vt:lpstr>RPPFNLBRW</vt:lpstr>
      <vt:lpstr>RPPFNLBTM</vt:lpstr>
      <vt:lpstr>RPPFNLCDO</vt:lpstr>
      <vt:lpstr>RPPFNLCOK</vt:lpstr>
      <vt:lpstr>RPPFNLCOL</vt:lpstr>
      <vt:lpstr>RPPFNLELE</vt:lpstr>
      <vt:lpstr>RPPFNLGAS</vt:lpstr>
      <vt:lpstr>RPPFNLGDD</vt:lpstr>
      <vt:lpstr>RPPFNLGEO</vt:lpstr>
      <vt:lpstr>RPPFNLHEA</vt:lpstr>
      <vt:lpstr>RPPFNLHYD</vt:lpstr>
      <vt:lpstr>RPPFNLKJF</vt:lpstr>
      <vt:lpstr>RPPFNLLFG</vt:lpstr>
      <vt:lpstr>RPPFNLLIG</vt:lpstr>
      <vt:lpstr>RPPFNLLPG</vt:lpstr>
      <vt:lpstr>RPPFNLLUB</vt:lpstr>
      <vt:lpstr>RPPFNLMPE</vt:lpstr>
      <vt:lpstr>RPPFNLMTG</vt:lpstr>
      <vt:lpstr>RPPFNLNAP</vt:lpstr>
      <vt:lpstr>RPPFNLNRW</vt:lpstr>
      <vt:lpstr>RPPFNLOIL</vt:lpstr>
      <vt:lpstr>RPPFNLOKS</vt:lpstr>
      <vt:lpstr>RPPFNLPEA</vt:lpstr>
      <vt:lpstr>RPPFNLPET</vt:lpstr>
      <vt:lpstr>RPPFNLREN</vt:lpstr>
      <vt:lpstr>RPPFNLRFG</vt:lpstr>
      <vt:lpstr>RPPFNLRFO</vt:lpstr>
      <vt:lpstr>RPPFNLSOL</vt:lpstr>
      <vt:lpstr>RPPFNLSPE</vt:lpstr>
      <vt:lpstr>RPPFNLTOT</vt:lpstr>
      <vt:lpstr>RPPFNLWIN</vt:lpstr>
      <vt:lpstr>RPPFNLWSP</vt:lpstr>
      <vt:lpstr>RPRFNLANT</vt:lpstr>
      <vt:lpstr>RPRFNLBGM</vt:lpstr>
      <vt:lpstr>RPRFNLBIT</vt:lpstr>
      <vt:lpstr>RPRFNLBKB</vt:lpstr>
      <vt:lpstr>RPRFNLBLQ</vt:lpstr>
      <vt:lpstr>RPRFNLBRW</vt:lpstr>
      <vt:lpstr>RPRFNLBTM</vt:lpstr>
      <vt:lpstr>RPRFNLCDO</vt:lpstr>
      <vt:lpstr>RPRFNLCOK</vt:lpstr>
      <vt:lpstr>RPRFNLCOL</vt:lpstr>
      <vt:lpstr>RPRFNLELE</vt:lpstr>
      <vt:lpstr>RPRFNLGAS</vt:lpstr>
      <vt:lpstr>RPRFNLGDD</vt:lpstr>
      <vt:lpstr>RPRFNLGEO</vt:lpstr>
      <vt:lpstr>RPRFNLHEA</vt:lpstr>
      <vt:lpstr>RPRFNLHYD</vt:lpstr>
      <vt:lpstr>RPRFNLKJF</vt:lpstr>
      <vt:lpstr>RPRFNLLFG</vt:lpstr>
      <vt:lpstr>RPRFNLLIG</vt:lpstr>
      <vt:lpstr>RPRFNLLPG</vt:lpstr>
      <vt:lpstr>RPRFNLLUB</vt:lpstr>
      <vt:lpstr>RPRFNLMPE</vt:lpstr>
      <vt:lpstr>RPRFNLMTG</vt:lpstr>
      <vt:lpstr>RPRFNLNAP</vt:lpstr>
      <vt:lpstr>RPRFNLNRW</vt:lpstr>
      <vt:lpstr>RPRFNLOIL</vt:lpstr>
      <vt:lpstr>RPRFNLOKS</vt:lpstr>
      <vt:lpstr>RPRFNLPEA</vt:lpstr>
      <vt:lpstr>RPRFNLPET</vt:lpstr>
      <vt:lpstr>RPRFNLREN</vt:lpstr>
      <vt:lpstr>RPRFNLRFG</vt:lpstr>
      <vt:lpstr>RPRFNLRFO</vt:lpstr>
      <vt:lpstr>RPRFNLSOL</vt:lpstr>
      <vt:lpstr>RPRFNLSPE</vt:lpstr>
      <vt:lpstr>RPRFNLTOT</vt:lpstr>
      <vt:lpstr>RPRFNLWIN</vt:lpstr>
      <vt:lpstr>RPRFNLWSP</vt:lpstr>
      <vt:lpstr>SERFNLANT</vt:lpstr>
      <vt:lpstr>SERFNLBGM</vt:lpstr>
      <vt:lpstr>SERFNLBIT</vt:lpstr>
      <vt:lpstr>SERFNLBKB</vt:lpstr>
      <vt:lpstr>SERFNLBLQ</vt:lpstr>
      <vt:lpstr>SERFNLBRW</vt:lpstr>
      <vt:lpstr>SERFNLBTM</vt:lpstr>
      <vt:lpstr>SERFNLCDO</vt:lpstr>
      <vt:lpstr>SERFNLCOK</vt:lpstr>
      <vt:lpstr>SERFNLCOL</vt:lpstr>
      <vt:lpstr>SERFNLELE</vt:lpstr>
      <vt:lpstr>SERFNLGAS</vt:lpstr>
      <vt:lpstr>SERFNLGDD</vt:lpstr>
      <vt:lpstr>SERFNLGEO</vt:lpstr>
      <vt:lpstr>SERFNLHEA</vt:lpstr>
      <vt:lpstr>SERFNLHYD</vt:lpstr>
      <vt:lpstr>SERFNLKJF</vt:lpstr>
      <vt:lpstr>SERFNLLFG</vt:lpstr>
      <vt:lpstr>SERFNLLIG</vt:lpstr>
      <vt:lpstr>SERFNLLPG</vt:lpstr>
      <vt:lpstr>SERFNLLUB</vt:lpstr>
      <vt:lpstr>SERFNLMPE</vt:lpstr>
      <vt:lpstr>SERFNLMTG</vt:lpstr>
      <vt:lpstr>SERFNLNAP</vt:lpstr>
      <vt:lpstr>SERFNLNRW</vt:lpstr>
      <vt:lpstr>SERFNLOIL</vt:lpstr>
      <vt:lpstr>SERFNLOKS</vt:lpstr>
      <vt:lpstr>SERFNLPEA</vt:lpstr>
      <vt:lpstr>SERFNLPET</vt:lpstr>
      <vt:lpstr>SERFNLREN</vt:lpstr>
      <vt:lpstr>SERFNLRFG</vt:lpstr>
      <vt:lpstr>SERFNLRFO</vt:lpstr>
      <vt:lpstr>SERFNLSOL</vt:lpstr>
      <vt:lpstr>SERFNLSPE</vt:lpstr>
      <vt:lpstr>SERFNLTOT</vt:lpstr>
      <vt:lpstr>SERFNLWIN</vt:lpstr>
      <vt:lpstr>SERFNLWSP</vt:lpstr>
      <vt:lpstr>TEMFNLANT</vt:lpstr>
      <vt:lpstr>TEMFNLBGM</vt:lpstr>
      <vt:lpstr>TEMFNLBIT</vt:lpstr>
      <vt:lpstr>TEMFNLBKB</vt:lpstr>
      <vt:lpstr>TEMFNLBLQ</vt:lpstr>
      <vt:lpstr>TEMFNLBRW</vt:lpstr>
      <vt:lpstr>TEMFNLBTM</vt:lpstr>
      <vt:lpstr>TEMFNLCDO</vt:lpstr>
      <vt:lpstr>TEMFNLCOK</vt:lpstr>
      <vt:lpstr>TEMFNLCOL</vt:lpstr>
      <vt:lpstr>TEMFNLELE</vt:lpstr>
      <vt:lpstr>TEMFNLGAS</vt:lpstr>
      <vt:lpstr>TEMFNLGDD</vt:lpstr>
      <vt:lpstr>TEMFNLGEO</vt:lpstr>
      <vt:lpstr>TEMFNLHEA</vt:lpstr>
      <vt:lpstr>TEMFNLHYD</vt:lpstr>
      <vt:lpstr>TEMFNLKJF</vt:lpstr>
      <vt:lpstr>TEMFNLLFG</vt:lpstr>
      <vt:lpstr>TEMFNLLIG</vt:lpstr>
      <vt:lpstr>TEMFNLLPG</vt:lpstr>
      <vt:lpstr>TEMFNLLUB</vt:lpstr>
      <vt:lpstr>TEMFNLMPE</vt:lpstr>
      <vt:lpstr>TEMFNLMTG</vt:lpstr>
      <vt:lpstr>TEMFNLNAP</vt:lpstr>
      <vt:lpstr>TEMFNLNRW</vt:lpstr>
      <vt:lpstr>TEMFNLOIL</vt:lpstr>
      <vt:lpstr>TEMFNLOKS</vt:lpstr>
      <vt:lpstr>TEMFNLPEA</vt:lpstr>
      <vt:lpstr>TEMFNLPET</vt:lpstr>
      <vt:lpstr>TEMFNLREN</vt:lpstr>
      <vt:lpstr>TEMFNLRFG</vt:lpstr>
      <vt:lpstr>TEMFNLRFO</vt:lpstr>
      <vt:lpstr>TEMFNLSOL</vt:lpstr>
      <vt:lpstr>TEMFNLSPE</vt:lpstr>
      <vt:lpstr>TEMFNLTOT</vt:lpstr>
      <vt:lpstr>TEMFNLWIN</vt:lpstr>
      <vt:lpstr>TEMFNLWSP</vt:lpstr>
      <vt:lpstr>TOTFNLANT</vt:lpstr>
      <vt:lpstr>TOTFNLBGM</vt:lpstr>
      <vt:lpstr>TOTFNLBIT</vt:lpstr>
      <vt:lpstr>TOTFNLBKB</vt:lpstr>
      <vt:lpstr>TOTFNLBLQ</vt:lpstr>
      <vt:lpstr>TOTFNLBRW</vt:lpstr>
      <vt:lpstr>TOTFNLBTM</vt:lpstr>
      <vt:lpstr>TOTFNLCDO</vt:lpstr>
      <vt:lpstr>TOTFNLCOK</vt:lpstr>
      <vt:lpstr>TOTFNLCOL</vt:lpstr>
      <vt:lpstr>TOTFNLELE</vt:lpstr>
      <vt:lpstr>TOTFNLGAS</vt:lpstr>
      <vt:lpstr>TOTFNLGDD</vt:lpstr>
      <vt:lpstr>TOTFNLGEO</vt:lpstr>
      <vt:lpstr>TOTFNLHEA</vt:lpstr>
      <vt:lpstr>TOTFNLHYD</vt:lpstr>
      <vt:lpstr>TOTFNLKJF</vt:lpstr>
      <vt:lpstr>TOTFNLLFG</vt:lpstr>
      <vt:lpstr>TOTFNLLIG</vt:lpstr>
      <vt:lpstr>TOTFNLLPG</vt:lpstr>
      <vt:lpstr>TOTFNLLUB</vt:lpstr>
      <vt:lpstr>TOTFNLMPE</vt:lpstr>
      <vt:lpstr>TOTFNLMTG</vt:lpstr>
      <vt:lpstr>TOTFNLNAP</vt:lpstr>
      <vt:lpstr>TOTFNLNRW</vt:lpstr>
      <vt:lpstr>TOTFNLOIL</vt:lpstr>
      <vt:lpstr>TOTFNLOKS</vt:lpstr>
      <vt:lpstr>TOTFNLPEA</vt:lpstr>
      <vt:lpstr>TOTFNLPET</vt:lpstr>
      <vt:lpstr>TOTFNLREN</vt:lpstr>
      <vt:lpstr>TOTFNLRFG</vt:lpstr>
      <vt:lpstr>TOTFNLRFO</vt:lpstr>
      <vt:lpstr>TOTFNLSOL</vt:lpstr>
      <vt:lpstr>TOTFNLSPE</vt:lpstr>
      <vt:lpstr>TOTFNLTOT</vt:lpstr>
      <vt:lpstr>TOTFNLWIN</vt:lpstr>
      <vt:lpstr>TOTFNLWSP</vt:lpstr>
      <vt:lpstr>TRAFNLANT</vt:lpstr>
      <vt:lpstr>TRAFNLBGM</vt:lpstr>
      <vt:lpstr>TRAFNLBIT</vt:lpstr>
      <vt:lpstr>TRAFNLBKB</vt:lpstr>
      <vt:lpstr>TRAFNLBLQ</vt:lpstr>
      <vt:lpstr>TRAFNLBRW</vt:lpstr>
      <vt:lpstr>TRAFNLBTM</vt:lpstr>
      <vt:lpstr>TRAFNLCDO</vt:lpstr>
      <vt:lpstr>TRAFNLCOK</vt:lpstr>
      <vt:lpstr>TRAFNLCOL</vt:lpstr>
      <vt:lpstr>TRAFNLELE</vt:lpstr>
      <vt:lpstr>TRAFNLGAS</vt:lpstr>
      <vt:lpstr>TRAFNLGDD</vt:lpstr>
      <vt:lpstr>TRAFNLGEO</vt:lpstr>
      <vt:lpstr>TRAFNLHEA</vt:lpstr>
      <vt:lpstr>TRAFNLHYD</vt:lpstr>
      <vt:lpstr>TRAFNLKJF</vt:lpstr>
      <vt:lpstr>TRAFNLLFG</vt:lpstr>
      <vt:lpstr>TRAFNLLIG</vt:lpstr>
      <vt:lpstr>TRAFNLLPG</vt:lpstr>
      <vt:lpstr>TRAFNLLUB</vt:lpstr>
      <vt:lpstr>TRAFNLMPE</vt:lpstr>
      <vt:lpstr>TRAFNLMTG</vt:lpstr>
      <vt:lpstr>TRAFNLNAP</vt:lpstr>
      <vt:lpstr>TRAFNLNRW</vt:lpstr>
      <vt:lpstr>TRAFNLOIL</vt:lpstr>
      <vt:lpstr>TRAFNLOKS</vt:lpstr>
      <vt:lpstr>TRAFNLPEA</vt:lpstr>
      <vt:lpstr>TRAFNLPET</vt:lpstr>
      <vt:lpstr>TRAFNLREN</vt:lpstr>
      <vt:lpstr>TRAFNLRFG</vt:lpstr>
      <vt:lpstr>TRAFNLRFO</vt:lpstr>
      <vt:lpstr>TRAFNLSOL</vt:lpstr>
      <vt:lpstr>TRAFNLSPE</vt:lpstr>
      <vt:lpstr>TRAFNLTOT</vt:lpstr>
      <vt:lpstr>TRAFNLWIN</vt:lpstr>
      <vt:lpstr>TRAFNLWSP</vt:lpstr>
      <vt:lpstr>TTPFNLANT</vt:lpstr>
      <vt:lpstr>TTPFNLBGM</vt:lpstr>
      <vt:lpstr>TTPFNLBIT</vt:lpstr>
      <vt:lpstr>TTPFNLBKB</vt:lpstr>
      <vt:lpstr>TTPFNLBLQ</vt:lpstr>
      <vt:lpstr>TTPFNLBRW</vt:lpstr>
      <vt:lpstr>TTPFNLBTM</vt:lpstr>
      <vt:lpstr>TTPFNLCDO</vt:lpstr>
      <vt:lpstr>TTPFNLCOK</vt:lpstr>
      <vt:lpstr>TTPFNLCOL</vt:lpstr>
      <vt:lpstr>TTPFNLELE</vt:lpstr>
      <vt:lpstr>TTPFNLGAS</vt:lpstr>
      <vt:lpstr>TTPFNLGDD</vt:lpstr>
      <vt:lpstr>TTPFNLGEO</vt:lpstr>
      <vt:lpstr>TTPFNLHEA</vt:lpstr>
      <vt:lpstr>TTPFNLHYD</vt:lpstr>
      <vt:lpstr>TTPFNLKJF</vt:lpstr>
      <vt:lpstr>TTPFNLLFG</vt:lpstr>
      <vt:lpstr>TTPFNLLIG</vt:lpstr>
      <vt:lpstr>TTPFNLLPG</vt:lpstr>
      <vt:lpstr>TTPFNLLUB</vt:lpstr>
      <vt:lpstr>TTPFNLMPE</vt:lpstr>
      <vt:lpstr>TTPFNLMTG</vt:lpstr>
      <vt:lpstr>TTPFNLNAP</vt:lpstr>
      <vt:lpstr>TTPFNLNRW</vt:lpstr>
      <vt:lpstr>TTPFNLOIL</vt:lpstr>
      <vt:lpstr>TTPFNLOKS</vt:lpstr>
      <vt:lpstr>TTPFNLPEA</vt:lpstr>
      <vt:lpstr>TTPFNLPET</vt:lpstr>
      <vt:lpstr>TTPFNLREN</vt:lpstr>
      <vt:lpstr>TTPFNLRFG</vt:lpstr>
      <vt:lpstr>TTPFNLRFO</vt:lpstr>
      <vt:lpstr>TTPFNLSOL</vt:lpstr>
      <vt:lpstr>TTPFNLSPE</vt:lpstr>
      <vt:lpstr>TTPFNLTOT</vt:lpstr>
      <vt:lpstr>TTPFNLWIN</vt:lpstr>
      <vt:lpstr>TTPFNLWSP</vt:lpstr>
      <vt:lpstr>WWPFNLANT</vt:lpstr>
      <vt:lpstr>WWPFNLBGM</vt:lpstr>
      <vt:lpstr>WWPFNLBIT</vt:lpstr>
      <vt:lpstr>WWPFNLBKB</vt:lpstr>
      <vt:lpstr>WWPFNLBLQ</vt:lpstr>
      <vt:lpstr>WWPFNLBRW</vt:lpstr>
      <vt:lpstr>WWPFNLBTM</vt:lpstr>
      <vt:lpstr>WWPFNLCDO</vt:lpstr>
      <vt:lpstr>WWPFNLCOK</vt:lpstr>
      <vt:lpstr>WWPFNLCOL</vt:lpstr>
      <vt:lpstr>WWPFNLELE</vt:lpstr>
      <vt:lpstr>WWPFNLGAS</vt:lpstr>
      <vt:lpstr>WWPFNLGDD</vt:lpstr>
      <vt:lpstr>WWPFNLGEO</vt:lpstr>
      <vt:lpstr>WWPFNLHEA</vt:lpstr>
      <vt:lpstr>WWPFNLHYD</vt:lpstr>
      <vt:lpstr>WWPFNLKJF</vt:lpstr>
      <vt:lpstr>WWPFNLLFG</vt:lpstr>
      <vt:lpstr>WWPFNLLIG</vt:lpstr>
      <vt:lpstr>WWPFNLLPG</vt:lpstr>
      <vt:lpstr>WWPFNLLUB</vt:lpstr>
      <vt:lpstr>WWPFNLMPE</vt:lpstr>
      <vt:lpstr>WWPFNLMTG</vt:lpstr>
      <vt:lpstr>WWPFNLNAP</vt:lpstr>
      <vt:lpstr>WWPFNLNRW</vt:lpstr>
      <vt:lpstr>WWPFNLOIL</vt:lpstr>
      <vt:lpstr>WWPFNLOKS</vt:lpstr>
      <vt:lpstr>WWPFNLPEA</vt:lpstr>
      <vt:lpstr>WWPFNLPET</vt:lpstr>
      <vt:lpstr>WWPFNLREN</vt:lpstr>
      <vt:lpstr>WWPFNLRFG</vt:lpstr>
      <vt:lpstr>WWPFNLRFO</vt:lpstr>
      <vt:lpstr>WWPFNLSOL</vt:lpstr>
      <vt:lpstr>WWPFNLSPE</vt:lpstr>
      <vt:lpstr>WWPFNLTOT</vt:lpstr>
      <vt:lpstr>WWPFNLWIN</vt:lpstr>
      <vt:lpstr>WWPFNLWSP</vt:lpstr>
    </vt:vector>
  </TitlesOfParts>
  <Company>Sustainable Energy Authority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Howley Martin</dc:creator>
  <cp:lastModifiedBy>Howley Martin</cp:lastModifiedBy>
  <dcterms:created xsi:type="dcterms:W3CDTF">2019-01-31T11:39:06Z</dcterms:created>
  <dcterms:modified xsi:type="dcterms:W3CDTF">2019-01-31T11:41:10Z</dcterms:modified>
</cp:coreProperties>
</file>